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0" yWindow="-20" windowWidth="28560" windowHeight="17360"/>
  </bookViews>
  <sheets>
    <sheet name="Sheet1" sheetId="1" r:id="rId1"/>
  </sheets>
  <calcPr calcId="130404" iterateDelta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M8" i="1"/>
  <c r="K14"/>
  <c r="B34"/>
  <c r="F33"/>
  <c r="B33"/>
  <c r="F32"/>
  <c r="B32"/>
  <c r="F30"/>
  <c r="B30"/>
  <c r="F29"/>
  <c r="B29"/>
  <c r="J8"/>
  <c r="J9"/>
  <c r="J10"/>
  <c r="J11"/>
  <c r="J12"/>
  <c r="J13"/>
  <c r="J15"/>
  <c r="J16"/>
  <c r="J17"/>
  <c r="J18"/>
  <c r="J19"/>
  <c r="J20"/>
  <c r="J23"/>
  <c r="J24"/>
  <c r="J26"/>
  <c r="J25"/>
  <c r="J22"/>
  <c r="J21"/>
  <c r="J14"/>
  <c r="J7"/>
</calcChain>
</file>

<file path=xl/sharedStrings.xml><?xml version="1.0" encoding="utf-8"?>
<sst xmlns="http://schemas.openxmlformats.org/spreadsheetml/2006/main" count="185" uniqueCount="97">
  <si>
    <t>5/1/34</t>
  </si>
  <si>
    <t>STATE OF CALIFORNIA VARIOUS PURPOSE GENERAL OBLIGATION BONDS (FEDERALLY TAXABLE) SERIES 2010 (CA)</t>
  </si>
  <si>
    <t>N/A</t>
  </si>
  <si>
    <t>3/1/36</t>
  </si>
  <si>
    <t>DEPARTMENT OF WATER AND POWER OF THE CITY OF LOS ANGELES POWER SYSTEM REVENUE BONDS 2013 SERIES C (FEDERALLY TAXABLE) (CA)</t>
  </si>
  <si>
    <t>Utilties</t>
  </si>
  <si>
    <t>7/1/37</t>
  </si>
  <si>
    <t>STATE OF CALIFORNIA GENERAL OBLIGATION BONDS (HIGHWAY SAFETY, TRAFFIC REDUCTION, AIR QUALITY AND PORT SECURITY BONDS, SERIES 2009B) (FEDERALLY TAXABLE BUILD AMERICA BONDS) (CA)</t>
  </si>
  <si>
    <t>Infrastructure</t>
  </si>
  <si>
    <t>1/1/39</t>
  </si>
  <si>
    <t>SAN DIEGO UNIFIED SCHOOL DISTRICT 2010 GENERAL OBLIGATION BONDS (ELECTION OF 2008, SERIES C) (THE "TAX-EXEMPT BONDS") (CA)</t>
  </si>
  <si>
    <t>7/1/40</t>
  </si>
  <si>
    <t>FOOTHILL/EASTERN TRANSPORTATION CORRIDOR AGENCY TOLL ROAD REFUNDING REVENUE BONDS SERIES 2013A (CA)</t>
  </si>
  <si>
    <t>Transportation</t>
  </si>
  <si>
    <t>BBB-</t>
  </si>
  <si>
    <t>1/1/42</t>
  </si>
  <si>
    <t>MENLO PARK CITY SCHOOL DISTRICT (COUNTY OF SAN MATEO) 2014 GENERAL OBLIGATION REFUNDING BONDS (CA)</t>
  </si>
  <si>
    <t>AAA</t>
  </si>
  <si>
    <t>7/1/43</t>
  </si>
  <si>
    <t>PALOMAR COMMUNITY COLLEGE DISTRICT CALIFORNIA GENERAL OBLIGATIONBONDS, ELECTION OF 2006, TAXABLE BUILD AMERICA BONDS, SRS 2010B1 (CA)</t>
  </si>
  <si>
    <t>8/1/45</t>
  </si>
  <si>
    <t>SAN DIEGO UNIFIED SCHOOL DISTRICT PREMIUM CAPITAL APPRECIATION BONDS ELECTION OF 2008, SERIES C (THE "TAX-EXEMPT BONDS") (CA)</t>
  </si>
  <si>
    <t>BB</t>
  </si>
  <si>
    <t>7/1/46</t>
  </si>
  <si>
    <t>SANTEE SCHOOL DISTRICT (SAN DIEGO COUNTY, CALIFORNIA) GENERAL OBLIGATION REFUNDING BONDS, SERIES 2017 (CA)</t>
  </si>
  <si>
    <t>8/1/48</t>
  </si>
  <si>
    <t>Gen. Ob.</t>
  </si>
  <si>
    <t>Need 16</t>
  </si>
  <si>
    <t>Need 10</t>
  </si>
  <si>
    <t>Rev.</t>
  </si>
  <si>
    <t>Need 4</t>
  </si>
  <si>
    <t>AA or better</t>
  </si>
  <si>
    <t>Need 5</t>
  </si>
  <si>
    <t>Fixed</t>
  </si>
  <si>
    <t>Need 15</t>
  </si>
  <si>
    <t>AA- to A-</t>
  </si>
  <si>
    <t>Zero</t>
  </si>
  <si>
    <t>BB to BBB+</t>
  </si>
  <si>
    <r>
      <t>7/1/</t>
    </r>
    <r>
      <rPr>
        <sz val="10"/>
        <color indexed="8"/>
        <rFont val="Arial"/>
      </rPr>
      <t>19</t>
    </r>
  </si>
  <si>
    <t>Face Value</t>
    <phoneticPr fontId="5" type="noConversion"/>
  </si>
  <si>
    <t>% Return</t>
    <phoneticPr fontId="5" type="noConversion"/>
  </si>
  <si>
    <t>Portfolio Leader:</t>
  </si>
  <si>
    <t>Dakota Edison</t>
  </si>
  <si>
    <t>$100,000 w/ 12-20 holdings</t>
  </si>
  <si>
    <t>50% tax exempt, 50% taxable</t>
  </si>
  <si>
    <t>Team Member:</t>
  </si>
  <si>
    <t>Brandon Cuervo</t>
  </si>
  <si>
    <t>80% General Obligation / 20% Revenue</t>
  </si>
  <si>
    <t>25% zero coupon, 75% fixed</t>
  </si>
  <si>
    <t>Leon Cho</t>
  </si>
  <si>
    <t>Spread from 2-30 years</t>
  </si>
  <si>
    <t>25% AA or better, 50% AA- to A-, 25% BB to BBB+</t>
  </si>
  <si>
    <t>Diego Garcia</t>
  </si>
  <si>
    <t>Issue Date</t>
  </si>
  <si>
    <t>Security Description (Municipality Name)</t>
  </si>
  <si>
    <t>Sector</t>
  </si>
  <si>
    <t>General Obligation or Revenue</t>
  </si>
  <si>
    <t>S&amp;P Bond Rating</t>
  </si>
  <si>
    <t>Maturity Date</t>
  </si>
  <si>
    <t>Callable? (Y/N)</t>
  </si>
  <si>
    <t>Taxable or Tax-exempt</t>
  </si>
  <si>
    <t>Annual Coupon Rate</t>
  </si>
  <si>
    <t>Annual Coupon (Rate x $100)</t>
  </si>
  <si>
    <t>Valuation (PV)</t>
  </si>
  <si>
    <t>POMONA CALIF PENSION OBLIG CAP APPREC-REF-TAXABLE-SER AR (CA)</t>
  </si>
  <si>
    <t>Pensions</t>
  </si>
  <si>
    <t>General Obligation</t>
  </si>
  <si>
    <t>AA-</t>
  </si>
  <si>
    <t>N</t>
  </si>
  <si>
    <t>Taxable</t>
  </si>
  <si>
    <t>BRISBANE CALIF PENSION OBLIG REF-TAXABLE (CA)</t>
  </si>
  <si>
    <t>Revenue</t>
  </si>
  <si>
    <t>AA</t>
  </si>
  <si>
    <t>1/1/21</t>
  </si>
  <si>
    <t>Y</t>
  </si>
  <si>
    <t>LOS ANGELES CALIF UNI SCH DIST ELECTION OF 2002-SER D</t>
  </si>
  <si>
    <t>Education</t>
  </si>
  <si>
    <t>7/1/22</t>
  </si>
  <si>
    <t>Tax-exempt</t>
  </si>
  <si>
    <t>EL MONTE CITY SCHOOL DISTRICT (LOS ANGELES COUNTY, CALIFORNIA) GENERAL OBLIGATION REFUNDING BONDS FEDERALLY TAXABLE SERIES 2014B (CA)</t>
  </si>
  <si>
    <t>1/1/24</t>
  </si>
  <si>
    <t>CAMBRIAN SCHOOL DISTRICT (SANTA CLARA COUNTY, CALIFORNIA) 2013 GENERAL OBLIGATION REFUNDING BONDS (CA)</t>
  </si>
  <si>
    <t>7/1/25</t>
  </si>
  <si>
    <t>GREENFIELD CALIF UN ELEM SCH DIST ELECTION 1990-SER C (CA)*</t>
  </si>
  <si>
    <t>A</t>
  </si>
  <si>
    <t>1/1/27</t>
  </si>
  <si>
    <t>ALUM ROCK UNION ELEMENTARY SCHOOL DISTRICT (SANTA CLARA COUNTY, CALIFORNIA) GENERAL OBLIGATION BONDS 2012 ELECTION, SERIES A (CA)</t>
  </si>
  <si>
    <t>BBB</t>
  </si>
  <si>
    <t>8/1/28</t>
  </si>
  <si>
    <t>ELK GROVE CALIF UNI SCH DIST SPL TAX CAP APPREC-CMNTY FACS NO 1 (CA)*</t>
  </si>
  <si>
    <t>12/1/30</t>
  </si>
  <si>
    <t>BAKERSFIELD CITY SCHOOL DISTRICT (KERN COUNTY, CALIFORNIA) 2006 ELECTION GENERAL OBLIGATION QUALIFIED SCHOOL CONSTRUCTION BONDS, 2015 SERIES E (FEDERALLY TAXABLE) (CA)</t>
  </si>
  <si>
    <t>A+</t>
  </si>
  <si>
    <t>5/1/31</t>
  </si>
  <si>
    <t>CENTINELA VALLEY CALIF UN HIGH SCH DIST REF-SER A (CA)*</t>
  </si>
  <si>
    <t>8/1/33</t>
  </si>
  <si>
    <t>CHAWANAKEE UNIFIED SCHOOL DISTRICT (MADERA COUNTY, CALIFORNIA) 2009 CERTIFICATES OF PARTICIPATION, SERIES D (BUILD AMERICA BONDS-FEDERALLY TAXABLE) (CA)</t>
  </si>
</sst>
</file>

<file path=xl/styles.xml><?xml version="1.0" encoding="utf-8"?>
<styleSheet xmlns="http://schemas.openxmlformats.org/spreadsheetml/2006/main">
  <numFmts count="11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&quot;$&quot;#,##0.00"/>
    <numFmt numFmtId="166" formatCode="&quot;$&quot;#,##0"/>
    <numFmt numFmtId="169" formatCode="&quot;$&quot;#,##0.0_);[Red]\(&quot;$&quot;#,##0.0\)"/>
    <numFmt numFmtId="171" formatCode="&quot;$&quot;#,##0_);[Red]\(&quot;$&quot;#,##0\)"/>
  </numFmts>
  <fonts count="6">
    <font>
      <sz val="10"/>
      <color indexed="8"/>
      <name val="Arial"/>
    </font>
    <font>
      <b/>
      <sz val="10"/>
      <name val="Arial"/>
    </font>
    <font>
      <sz val="10"/>
      <name val="Arial"/>
    </font>
    <font>
      <sz val="10"/>
      <color rgb="FF212529"/>
      <name val="Arial"/>
    </font>
    <font>
      <sz val="10"/>
      <name val="Arial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0" xfId="0" applyFont="1"/>
    <xf numFmtId="8" fontId="2" fillId="0" borderId="0" xfId="0" applyNumberFormat="1" applyFont="1"/>
    <xf numFmtId="0" fontId="0" fillId="0" borderId="0" xfId="0" applyFont="1" applyAlignment="1">
      <alignment horizontal="center"/>
    </xf>
    <xf numFmtId="171" fontId="2" fillId="0" borderId="0" xfId="0" applyNumberFormat="1" applyFont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:a="http://schemas.openxmlformats.org/drawingml/2006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outlinePr summaryBelow="0" summaryRight="0"/>
  </sheetPr>
  <dimension ref="A1:O1000"/>
  <sheetViews>
    <sheetView tabSelected="1" topLeftCell="C2" workbookViewId="0">
      <selection activeCell="M23" sqref="M23"/>
    </sheetView>
  </sheetViews>
  <sheetFormatPr baseColWidth="10" defaultColWidth="14.5" defaultRowHeight="15.75" customHeight="1"/>
  <cols>
    <col min="1" max="1" width="16" customWidth="1"/>
    <col min="2" max="2" width="69.5" customWidth="1"/>
    <col min="4" max="4" width="28.5" customWidth="1"/>
    <col min="5" max="5" width="16.5" customWidth="1"/>
    <col min="6" max="6" width="12.83203125" customWidth="1"/>
    <col min="7" max="7" width="14.33203125" customWidth="1"/>
    <col min="8" max="8" width="21" customWidth="1"/>
    <col min="9" max="9" width="19.5" customWidth="1"/>
    <col min="10" max="10" width="27" customWidth="1"/>
    <col min="11" max="11" width="11" customWidth="1"/>
    <col min="12" max="12" width="8.83203125" customWidth="1"/>
    <col min="13" max="13" width="12.5" customWidth="1"/>
    <col min="14" max="14" width="11.5" style="26" customWidth="1"/>
  </cols>
  <sheetData>
    <row r="1" spans="1:15" ht="15.75" customHeight="1">
      <c r="A1" s="1" t="s">
        <v>41</v>
      </c>
      <c r="B1" s="2" t="s">
        <v>42</v>
      </c>
      <c r="D1" s="3" t="s">
        <v>43</v>
      </c>
      <c r="F1" s="3" t="s">
        <v>44</v>
      </c>
    </row>
    <row r="2" spans="1:15" ht="15.75" customHeight="1">
      <c r="A2" s="1" t="s">
        <v>45</v>
      </c>
      <c r="B2" s="2" t="s">
        <v>46</v>
      </c>
      <c r="D2" s="3" t="s">
        <v>47</v>
      </c>
      <c r="F2" s="3" t="s">
        <v>48</v>
      </c>
    </row>
    <row r="3" spans="1:15" ht="15.75" customHeight="1">
      <c r="A3" s="1" t="s">
        <v>45</v>
      </c>
      <c r="B3" s="2" t="s">
        <v>49</v>
      </c>
      <c r="D3" s="3" t="s">
        <v>50</v>
      </c>
      <c r="F3" s="3" t="s">
        <v>51</v>
      </c>
    </row>
    <row r="4" spans="1:15" ht="15.75" customHeight="1">
      <c r="A4" s="1" t="s">
        <v>45</v>
      </c>
      <c r="B4" s="2" t="s">
        <v>52</v>
      </c>
      <c r="N4" s="20"/>
      <c r="O4" s="3"/>
    </row>
    <row r="5" spans="1:15" ht="15.75" customHeight="1">
      <c r="B5" s="4"/>
      <c r="D5" s="5"/>
    </row>
    <row r="6" spans="1:15" ht="15.75" customHeight="1">
      <c r="A6" s="6" t="s">
        <v>53</v>
      </c>
      <c r="B6" s="7" t="s">
        <v>54</v>
      </c>
      <c r="C6" s="6" t="s">
        <v>55</v>
      </c>
      <c r="D6" s="6" t="s">
        <v>56</v>
      </c>
      <c r="E6" s="6" t="s">
        <v>57</v>
      </c>
      <c r="F6" s="6" t="s">
        <v>58</v>
      </c>
      <c r="G6" s="6" t="s">
        <v>59</v>
      </c>
      <c r="H6" s="6" t="s">
        <v>60</v>
      </c>
      <c r="I6" s="6" t="s">
        <v>61</v>
      </c>
      <c r="J6" s="6" t="s">
        <v>62</v>
      </c>
      <c r="K6" s="23" t="s">
        <v>39</v>
      </c>
      <c r="M6" s="6" t="s">
        <v>63</v>
      </c>
      <c r="N6" s="23" t="s">
        <v>40</v>
      </c>
    </row>
    <row r="7" spans="1:15" ht="15.75" customHeight="1">
      <c r="A7" s="8">
        <v>38756</v>
      </c>
      <c r="B7" s="9" t="s">
        <v>64</v>
      </c>
      <c r="C7" s="10" t="s">
        <v>65</v>
      </c>
      <c r="D7" s="10" t="s">
        <v>66</v>
      </c>
      <c r="E7" s="10" t="s">
        <v>67</v>
      </c>
      <c r="F7" s="22" t="s">
        <v>38</v>
      </c>
      <c r="G7" s="10" t="s">
        <v>68</v>
      </c>
      <c r="H7" s="10" t="s">
        <v>69</v>
      </c>
      <c r="I7" s="12">
        <v>0</v>
      </c>
      <c r="J7" s="13">
        <f t="shared" ref="J7:J26" si="0">I7*100</f>
        <v>0</v>
      </c>
      <c r="K7" s="14">
        <v>5000</v>
      </c>
      <c r="L7" s="15"/>
      <c r="M7" s="24"/>
      <c r="N7" s="20"/>
    </row>
    <row r="8" spans="1:15" ht="15.75" customHeight="1">
      <c r="A8" s="8">
        <v>38958</v>
      </c>
      <c r="B8" s="9" t="s">
        <v>70</v>
      </c>
      <c r="C8" s="10" t="s">
        <v>65</v>
      </c>
      <c r="D8" s="10" t="s">
        <v>71</v>
      </c>
      <c r="E8" s="10" t="s">
        <v>72</v>
      </c>
      <c r="F8" s="11" t="s">
        <v>73</v>
      </c>
      <c r="G8" s="10" t="s">
        <v>74</v>
      </c>
      <c r="H8" s="10" t="s">
        <v>69</v>
      </c>
      <c r="I8" s="16">
        <v>5.8749999999999997E-2</v>
      </c>
      <c r="J8" s="13">
        <f t="shared" si="0"/>
        <v>5.875</v>
      </c>
      <c r="K8" s="14">
        <v>5000</v>
      </c>
      <c r="L8" s="13"/>
      <c r="M8" s="27">
        <f>-PV(2%,2.6,5.88*50,5000)</f>
        <v>5486.7832670386206</v>
      </c>
      <c r="N8" s="12">
        <v>0.02</v>
      </c>
    </row>
    <row r="9" spans="1:15" ht="15.75" customHeight="1">
      <c r="A9" s="8">
        <v>39863</v>
      </c>
      <c r="B9" s="9" t="s">
        <v>75</v>
      </c>
      <c r="C9" s="10" t="s">
        <v>76</v>
      </c>
      <c r="D9" s="10" t="s">
        <v>66</v>
      </c>
      <c r="E9" s="10" t="s">
        <v>67</v>
      </c>
      <c r="F9" s="11" t="s">
        <v>77</v>
      </c>
      <c r="G9" s="10" t="s">
        <v>74</v>
      </c>
      <c r="H9" s="10" t="s">
        <v>78</v>
      </c>
      <c r="I9" s="12">
        <v>0.05</v>
      </c>
      <c r="J9" s="13">
        <f t="shared" si="0"/>
        <v>5</v>
      </c>
      <c r="K9" s="14">
        <v>5000</v>
      </c>
      <c r="L9" s="13"/>
      <c r="M9" s="24"/>
      <c r="N9" s="20"/>
    </row>
    <row r="10" spans="1:15" ht="15.75" customHeight="1">
      <c r="A10" s="17">
        <v>41802</v>
      </c>
      <c r="B10" s="9" t="s">
        <v>79</v>
      </c>
      <c r="C10" s="10" t="s">
        <v>76</v>
      </c>
      <c r="D10" s="10" t="s">
        <v>66</v>
      </c>
      <c r="E10" s="10" t="s">
        <v>72</v>
      </c>
      <c r="F10" s="11" t="s">
        <v>80</v>
      </c>
      <c r="G10" s="10" t="s">
        <v>68</v>
      </c>
      <c r="H10" s="10" t="s">
        <v>69</v>
      </c>
      <c r="I10" s="16">
        <v>3.49E-2</v>
      </c>
      <c r="J10" s="13">
        <f t="shared" si="0"/>
        <v>3.49</v>
      </c>
      <c r="K10" s="14">
        <v>5000</v>
      </c>
      <c r="L10" s="13"/>
      <c r="M10" s="24"/>
      <c r="N10" s="20"/>
    </row>
    <row r="11" spans="1:15" ht="15.75" customHeight="1">
      <c r="A11" s="17">
        <v>41534</v>
      </c>
      <c r="B11" s="9" t="s">
        <v>81</v>
      </c>
      <c r="C11" s="10" t="s">
        <v>76</v>
      </c>
      <c r="D11" s="10" t="s">
        <v>66</v>
      </c>
      <c r="E11" s="10" t="s">
        <v>67</v>
      </c>
      <c r="F11" s="11" t="s">
        <v>82</v>
      </c>
      <c r="G11" s="10" t="s">
        <v>74</v>
      </c>
      <c r="H11" s="10" t="s">
        <v>69</v>
      </c>
      <c r="I11" s="12">
        <v>0.04</v>
      </c>
      <c r="J11" s="13">
        <f t="shared" si="0"/>
        <v>4</v>
      </c>
      <c r="K11" s="14">
        <v>5000</v>
      </c>
      <c r="L11" s="13"/>
      <c r="M11" s="24"/>
      <c r="N11" s="20"/>
    </row>
    <row r="12" spans="1:15" ht="15.75" customHeight="1">
      <c r="A12" s="17">
        <v>37426</v>
      </c>
      <c r="B12" s="9" t="s">
        <v>83</v>
      </c>
      <c r="C12" s="10" t="s">
        <v>76</v>
      </c>
      <c r="D12" s="10" t="s">
        <v>66</v>
      </c>
      <c r="E12" s="10" t="s">
        <v>84</v>
      </c>
      <c r="F12" s="11" t="s">
        <v>85</v>
      </c>
      <c r="G12" s="10" t="s">
        <v>74</v>
      </c>
      <c r="H12" s="10" t="s">
        <v>78</v>
      </c>
      <c r="I12" s="16">
        <v>5.0999999999999997E-2</v>
      </c>
      <c r="J12" s="13">
        <f t="shared" si="0"/>
        <v>5.0999999999999996</v>
      </c>
      <c r="K12" s="14">
        <v>5000</v>
      </c>
      <c r="L12" s="13"/>
      <c r="M12" s="24"/>
      <c r="N12" s="20"/>
    </row>
    <row r="13" spans="1:15" ht="15.75" customHeight="1">
      <c r="A13" s="8">
        <v>41486</v>
      </c>
      <c r="B13" s="9" t="s">
        <v>86</v>
      </c>
      <c r="C13" s="10" t="s">
        <v>76</v>
      </c>
      <c r="D13" s="10" t="s">
        <v>66</v>
      </c>
      <c r="E13" s="10" t="s">
        <v>87</v>
      </c>
      <c r="F13" s="11" t="s">
        <v>88</v>
      </c>
      <c r="G13" s="10" t="s">
        <v>74</v>
      </c>
      <c r="H13" s="10" t="s">
        <v>78</v>
      </c>
      <c r="I13" s="12">
        <v>0.04</v>
      </c>
      <c r="J13" s="13">
        <f t="shared" si="0"/>
        <v>4</v>
      </c>
      <c r="K13" s="14">
        <v>5000</v>
      </c>
      <c r="L13" s="13"/>
      <c r="M13" s="24"/>
      <c r="N13" s="20"/>
    </row>
    <row r="14" spans="1:15" ht="15.75" customHeight="1">
      <c r="A14" s="18">
        <v>37223</v>
      </c>
      <c r="B14" s="9" t="s">
        <v>89</v>
      </c>
      <c r="C14" s="10" t="s">
        <v>76</v>
      </c>
      <c r="D14" s="10" t="s">
        <v>66</v>
      </c>
      <c r="E14" s="10" t="s">
        <v>87</v>
      </c>
      <c r="F14" s="11" t="s">
        <v>90</v>
      </c>
      <c r="G14" s="10" t="s">
        <v>74</v>
      </c>
      <c r="H14" s="10" t="s">
        <v>78</v>
      </c>
      <c r="I14" s="16">
        <v>0</v>
      </c>
      <c r="J14" s="13">
        <f t="shared" si="0"/>
        <v>0</v>
      </c>
      <c r="K14" s="25">
        <f>-FV(5%,12.5,0,5000)</f>
        <v>9201.0256777429295</v>
      </c>
      <c r="L14" s="15"/>
      <c r="M14">
        <v>5000</v>
      </c>
      <c r="N14" s="12">
        <v>0.05</v>
      </c>
    </row>
    <row r="15" spans="1:15" ht="15.75" customHeight="1">
      <c r="A15" s="8">
        <v>42215</v>
      </c>
      <c r="B15" s="9" t="s">
        <v>91</v>
      </c>
      <c r="C15" s="10" t="s">
        <v>76</v>
      </c>
      <c r="D15" s="10" t="s">
        <v>66</v>
      </c>
      <c r="E15" s="10" t="s">
        <v>92</v>
      </c>
      <c r="F15" s="11" t="s">
        <v>93</v>
      </c>
      <c r="G15" s="10" t="s">
        <v>68</v>
      </c>
      <c r="H15" s="10" t="s">
        <v>69</v>
      </c>
      <c r="I15" s="16">
        <v>4.7E-2</v>
      </c>
      <c r="J15" s="13">
        <f t="shared" si="0"/>
        <v>4.7</v>
      </c>
      <c r="K15" s="14">
        <v>5000</v>
      </c>
      <c r="L15" s="13"/>
      <c r="M15" s="24"/>
      <c r="N15" s="20"/>
    </row>
    <row r="16" spans="1:15" ht="15.75" customHeight="1">
      <c r="A16" s="8">
        <v>38141</v>
      </c>
      <c r="B16" s="9" t="s">
        <v>94</v>
      </c>
      <c r="C16" s="10" t="s">
        <v>76</v>
      </c>
      <c r="D16" s="10" t="s">
        <v>66</v>
      </c>
      <c r="E16" s="10" t="s">
        <v>92</v>
      </c>
      <c r="F16" s="11" t="s">
        <v>95</v>
      </c>
      <c r="G16" s="10" t="s">
        <v>68</v>
      </c>
      <c r="H16" s="10" t="s">
        <v>78</v>
      </c>
      <c r="I16" s="16">
        <v>5.5E-2</v>
      </c>
      <c r="J16" s="13">
        <f t="shared" si="0"/>
        <v>5.5</v>
      </c>
      <c r="K16" s="14">
        <v>5000</v>
      </c>
      <c r="L16" s="13"/>
      <c r="M16" s="24"/>
      <c r="N16" s="20"/>
    </row>
    <row r="17" spans="1:14" ht="15.75" customHeight="1">
      <c r="A17" s="8">
        <v>40157</v>
      </c>
      <c r="B17" s="9" t="s">
        <v>96</v>
      </c>
      <c r="C17" s="10" t="s">
        <v>76</v>
      </c>
      <c r="D17" s="10" t="s">
        <v>71</v>
      </c>
      <c r="E17" s="10" t="s">
        <v>87</v>
      </c>
      <c r="F17" s="11" t="s">
        <v>0</v>
      </c>
      <c r="G17" s="10" t="s">
        <v>74</v>
      </c>
      <c r="H17" s="10" t="s">
        <v>69</v>
      </c>
      <c r="I17" s="16">
        <v>8.2000000000000003E-2</v>
      </c>
      <c r="J17" s="13">
        <f t="shared" si="0"/>
        <v>8.2000000000000011</v>
      </c>
      <c r="K17" s="14">
        <v>5000</v>
      </c>
      <c r="L17" s="13"/>
      <c r="M17" s="24"/>
      <c r="N17" s="20"/>
    </row>
    <row r="18" spans="1:14" ht="15.75" customHeight="1">
      <c r="A18" s="8">
        <v>40269</v>
      </c>
      <c r="B18" s="9" t="s">
        <v>1</v>
      </c>
      <c r="C18" s="10" t="s">
        <v>2</v>
      </c>
      <c r="D18" s="10" t="s">
        <v>66</v>
      </c>
      <c r="E18" s="10" t="s">
        <v>67</v>
      </c>
      <c r="F18" s="11" t="s">
        <v>3</v>
      </c>
      <c r="G18" s="10" t="s">
        <v>74</v>
      </c>
      <c r="H18" s="10" t="s">
        <v>69</v>
      </c>
      <c r="I18" s="16">
        <v>7.9500000000000001E-2</v>
      </c>
      <c r="J18" s="13">
        <f t="shared" si="0"/>
        <v>7.95</v>
      </c>
      <c r="K18" s="14">
        <v>5000</v>
      </c>
      <c r="L18" s="13"/>
      <c r="M18" s="24"/>
      <c r="N18" s="20"/>
    </row>
    <row r="19" spans="1:14" ht="12.75">
      <c r="A19" s="8">
        <v>41429</v>
      </c>
      <c r="B19" s="9" t="s">
        <v>4</v>
      </c>
      <c r="C19" s="10" t="s">
        <v>5</v>
      </c>
      <c r="D19" s="10" t="s">
        <v>71</v>
      </c>
      <c r="E19" s="10" t="s">
        <v>72</v>
      </c>
      <c r="F19" s="11" t="s">
        <v>6</v>
      </c>
      <c r="G19" s="10" t="s">
        <v>68</v>
      </c>
      <c r="H19" s="10" t="s">
        <v>69</v>
      </c>
      <c r="I19" s="16">
        <v>4.4130000000000003E-2</v>
      </c>
      <c r="J19" s="13">
        <f t="shared" si="0"/>
        <v>4.4130000000000003</v>
      </c>
      <c r="K19" s="14">
        <v>5000</v>
      </c>
      <c r="L19" s="13"/>
      <c r="M19" s="24"/>
      <c r="N19" s="20"/>
    </row>
    <row r="20" spans="1:14" ht="12.75">
      <c r="A20" s="8">
        <v>39904</v>
      </c>
      <c r="B20" s="9" t="s">
        <v>7</v>
      </c>
      <c r="C20" s="10" t="s">
        <v>8</v>
      </c>
      <c r="D20" s="10" t="s">
        <v>66</v>
      </c>
      <c r="E20" s="10" t="s">
        <v>67</v>
      </c>
      <c r="F20" s="11" t="s">
        <v>9</v>
      </c>
      <c r="G20" s="10" t="s">
        <v>74</v>
      </c>
      <c r="H20" s="10" t="s">
        <v>69</v>
      </c>
      <c r="I20" s="16">
        <v>6.5000000000000002E-2</v>
      </c>
      <c r="J20" s="13">
        <f t="shared" si="0"/>
        <v>6.5</v>
      </c>
      <c r="K20" s="14">
        <v>5000</v>
      </c>
      <c r="L20" s="13"/>
      <c r="M20" s="24"/>
      <c r="N20" s="20"/>
    </row>
    <row r="21" spans="1:14" ht="12.75">
      <c r="A21" s="8">
        <v>40408</v>
      </c>
      <c r="B21" s="9" t="s">
        <v>10</v>
      </c>
      <c r="C21" s="10" t="s">
        <v>76</v>
      </c>
      <c r="D21" s="10" t="s">
        <v>66</v>
      </c>
      <c r="E21" s="10" t="s">
        <v>67</v>
      </c>
      <c r="F21" s="11" t="s">
        <v>11</v>
      </c>
      <c r="G21" s="10" t="s">
        <v>68</v>
      </c>
      <c r="H21" s="10" t="s">
        <v>78</v>
      </c>
      <c r="I21" s="12">
        <v>0</v>
      </c>
      <c r="J21" s="13">
        <f t="shared" si="0"/>
        <v>0</v>
      </c>
      <c r="K21" s="14">
        <v>5000</v>
      </c>
      <c r="L21" s="15"/>
      <c r="M21" s="24"/>
      <c r="N21" s="20"/>
    </row>
    <row r="22" spans="1:14" ht="12.75">
      <c r="A22" s="8">
        <v>41641</v>
      </c>
      <c r="B22" s="9" t="s">
        <v>12</v>
      </c>
      <c r="C22" s="10" t="s">
        <v>13</v>
      </c>
      <c r="D22" s="10" t="s">
        <v>71</v>
      </c>
      <c r="E22" s="10" t="s">
        <v>14</v>
      </c>
      <c r="F22" s="11" t="s">
        <v>15</v>
      </c>
      <c r="G22" s="10" t="s">
        <v>68</v>
      </c>
      <c r="H22" s="10" t="s">
        <v>78</v>
      </c>
      <c r="I22" s="12">
        <v>0</v>
      </c>
      <c r="J22" s="13">
        <f t="shared" si="0"/>
        <v>0</v>
      </c>
      <c r="K22" s="14">
        <v>5000</v>
      </c>
      <c r="L22" s="15"/>
      <c r="M22" s="24"/>
      <c r="N22" s="20"/>
    </row>
    <row r="23" spans="1:14" ht="12.75">
      <c r="A23" s="8">
        <v>41906</v>
      </c>
      <c r="B23" s="9" t="s">
        <v>16</v>
      </c>
      <c r="C23" s="10" t="s">
        <v>76</v>
      </c>
      <c r="D23" s="10" t="s">
        <v>66</v>
      </c>
      <c r="E23" s="10" t="s">
        <v>17</v>
      </c>
      <c r="F23" s="11" t="s">
        <v>18</v>
      </c>
      <c r="G23" s="10" t="s">
        <v>74</v>
      </c>
      <c r="H23" s="10" t="s">
        <v>78</v>
      </c>
      <c r="I23" s="12">
        <v>0.04</v>
      </c>
      <c r="J23" s="13">
        <f t="shared" si="0"/>
        <v>4</v>
      </c>
      <c r="K23" s="14">
        <v>5000</v>
      </c>
      <c r="L23" s="13"/>
      <c r="M23" s="24"/>
      <c r="N23" s="20"/>
    </row>
    <row r="24" spans="1:14" ht="12.75">
      <c r="A24" s="18">
        <v>40494</v>
      </c>
      <c r="B24" s="9" t="s">
        <v>19</v>
      </c>
      <c r="C24" s="10" t="s">
        <v>76</v>
      </c>
      <c r="D24" s="10" t="s">
        <v>66</v>
      </c>
      <c r="E24" s="10" t="s">
        <v>72</v>
      </c>
      <c r="F24" s="11" t="s">
        <v>20</v>
      </c>
      <c r="G24" s="10" t="s">
        <v>74</v>
      </c>
      <c r="H24" s="10" t="s">
        <v>69</v>
      </c>
      <c r="I24" s="16">
        <v>7.1999999999999995E-2</v>
      </c>
      <c r="J24" s="13">
        <f t="shared" si="0"/>
        <v>7.1999999999999993</v>
      </c>
      <c r="K24" s="14">
        <v>5000</v>
      </c>
      <c r="L24" s="13"/>
      <c r="M24" s="24"/>
      <c r="N24" s="20"/>
    </row>
    <row r="25" spans="1:14" ht="12.75">
      <c r="A25" s="8">
        <v>40408</v>
      </c>
      <c r="B25" s="9" t="s">
        <v>21</v>
      </c>
      <c r="C25" s="10" t="s">
        <v>76</v>
      </c>
      <c r="D25" s="10" t="s">
        <v>66</v>
      </c>
      <c r="E25" s="10" t="s">
        <v>22</v>
      </c>
      <c r="F25" s="11" t="s">
        <v>23</v>
      </c>
      <c r="G25" s="10" t="s">
        <v>68</v>
      </c>
      <c r="H25" s="10" t="s">
        <v>78</v>
      </c>
      <c r="I25" s="12">
        <v>0</v>
      </c>
      <c r="J25" s="13">
        <f t="shared" si="0"/>
        <v>0</v>
      </c>
      <c r="K25" s="14">
        <v>5000</v>
      </c>
      <c r="L25" s="15"/>
      <c r="M25" s="24"/>
      <c r="N25" s="20"/>
    </row>
    <row r="26" spans="1:14" ht="12.75">
      <c r="A26" s="8">
        <v>42941</v>
      </c>
      <c r="B26" s="9" t="s">
        <v>24</v>
      </c>
      <c r="C26" s="10" t="s">
        <v>76</v>
      </c>
      <c r="D26" s="10" t="s">
        <v>66</v>
      </c>
      <c r="E26" s="10" t="s">
        <v>67</v>
      </c>
      <c r="F26" s="11" t="s">
        <v>25</v>
      </c>
      <c r="G26" s="10" t="s">
        <v>74</v>
      </c>
      <c r="H26" s="10" t="s">
        <v>78</v>
      </c>
      <c r="I26" s="12">
        <v>0.05</v>
      </c>
      <c r="J26" s="13">
        <f t="shared" si="0"/>
        <v>5</v>
      </c>
      <c r="K26" s="14">
        <v>5000</v>
      </c>
      <c r="L26" s="13"/>
      <c r="M26" s="24"/>
      <c r="N26" s="20"/>
    </row>
    <row r="27" spans="1:14" ht="12.75">
      <c r="A27" s="19"/>
      <c r="B27" s="20"/>
      <c r="C27" s="19"/>
      <c r="D27" s="19"/>
      <c r="E27" s="19"/>
      <c r="F27" s="11"/>
      <c r="G27" s="19"/>
      <c r="H27" s="19"/>
      <c r="I27" s="19"/>
      <c r="J27" s="19"/>
      <c r="K27" s="19"/>
      <c r="L27" s="21"/>
      <c r="M27" s="4"/>
      <c r="N27" s="20"/>
    </row>
    <row r="28" spans="1:14" ht="12.75">
      <c r="A28" s="19"/>
      <c r="B28" s="20"/>
      <c r="J28" s="19"/>
      <c r="K28" s="19"/>
      <c r="L28" s="19"/>
      <c r="M28" s="4"/>
    </row>
    <row r="29" spans="1:14" ht="12.75">
      <c r="A29" s="10" t="s">
        <v>26</v>
      </c>
      <c r="B29" s="19">
        <f>COUNTIF(D7:D26, "General Obligation")</f>
        <v>16</v>
      </c>
      <c r="C29" s="10" t="s">
        <v>27</v>
      </c>
      <c r="D29" s="11"/>
      <c r="E29" s="10" t="s">
        <v>69</v>
      </c>
      <c r="F29" s="19">
        <f>COUNTIF(H7:H26, "Taxable")</f>
        <v>10</v>
      </c>
      <c r="G29" s="10" t="s">
        <v>28</v>
      </c>
      <c r="J29" s="19"/>
      <c r="K29" s="19"/>
      <c r="L29" s="19"/>
    </row>
    <row r="30" spans="1:14" ht="12.75">
      <c r="A30" s="10" t="s">
        <v>29</v>
      </c>
      <c r="B30" s="19">
        <f>COUNTIF(D8:D27, "Revenue")</f>
        <v>4</v>
      </c>
      <c r="C30" s="10" t="s">
        <v>30</v>
      </c>
      <c r="D30" s="11"/>
      <c r="E30" s="10" t="s">
        <v>78</v>
      </c>
      <c r="F30" s="19">
        <f>COUNTIF(H7:H26, "Tax-exempt")</f>
        <v>10</v>
      </c>
      <c r="G30" s="10" t="s">
        <v>28</v>
      </c>
      <c r="J30" s="19"/>
      <c r="K30" s="19"/>
      <c r="L30" s="19"/>
    </row>
    <row r="31" spans="1:14" ht="12.75">
      <c r="A31" s="19"/>
      <c r="B31" s="19"/>
      <c r="C31" s="19"/>
      <c r="D31" s="19"/>
      <c r="E31" s="19"/>
      <c r="F31" s="19"/>
      <c r="G31" s="19"/>
      <c r="J31" s="19"/>
      <c r="K31" s="19"/>
      <c r="L31" s="19"/>
    </row>
    <row r="32" spans="1:14" ht="12.75">
      <c r="A32" s="10" t="s">
        <v>31</v>
      </c>
      <c r="B32" s="10">
        <f>COUNTIF(E7:E26, "AA")+COUNTIF(E7:E26, "AA+")+COUNTIF(E7:E26, "AAA")</f>
        <v>5</v>
      </c>
      <c r="C32" s="10" t="s">
        <v>32</v>
      </c>
      <c r="D32" s="19"/>
      <c r="E32" s="10" t="s">
        <v>33</v>
      </c>
      <c r="F32" s="19">
        <f>COUNTIF(I6:I26, "&gt;0")</f>
        <v>15</v>
      </c>
      <c r="G32" s="10" t="s">
        <v>34</v>
      </c>
      <c r="J32" s="19"/>
      <c r="K32" s="19"/>
      <c r="L32" s="19"/>
    </row>
    <row r="33" spans="1:12" ht="12.75">
      <c r="A33" s="10" t="s">
        <v>35</v>
      </c>
      <c r="B33" s="10">
        <f>COUNTIF(E7:E26, "A+")+COUNTIF(E7:E26, "AA-")+COUNTIF(E7:E26, "A-")+COUNTIF(E7:E26, "A")</f>
        <v>10</v>
      </c>
      <c r="C33" s="10" t="s">
        <v>28</v>
      </c>
      <c r="D33" s="19"/>
      <c r="E33" s="10" t="s">
        <v>36</v>
      </c>
      <c r="F33" s="19">
        <f>COUNTIF(I7:I26, "0")</f>
        <v>5</v>
      </c>
      <c r="G33" s="10" t="s">
        <v>32</v>
      </c>
      <c r="J33" s="19"/>
      <c r="K33" s="19"/>
      <c r="L33" s="19"/>
    </row>
    <row r="34" spans="1:12" ht="12.75">
      <c r="A34" s="10" t="s">
        <v>37</v>
      </c>
      <c r="B34" s="10">
        <f>COUNTIF(E7:E26, "BB")+COUNTIF(E7:E26, "BBB+")+COUNTIF(E7:E26, "BB+")+COUNTIF(E7:E26, "BBB-")+COUNTIF(E7:E26, "BBB")</f>
        <v>5</v>
      </c>
      <c r="C34" s="10" t="s">
        <v>32</v>
      </c>
      <c r="D34" s="19"/>
      <c r="E34" s="19"/>
      <c r="F34" s="19"/>
      <c r="G34" s="19"/>
      <c r="H34" s="19"/>
      <c r="I34" s="19"/>
      <c r="J34" s="19"/>
      <c r="K34" s="19"/>
      <c r="L34" s="19"/>
    </row>
    <row r="35" spans="1:12" ht="12.75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ht="12.75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</row>
    <row r="37" spans="1:12" ht="12.75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12" ht="12.75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</row>
    <row r="39" spans="1:12" ht="12.75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1:12" ht="12.75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1:12" ht="12.75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 ht="12.75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</row>
    <row r="43" spans="1:12" ht="12.75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</row>
    <row r="44" spans="1:12" ht="12.75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spans="1:12" ht="12.75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12" ht="12.75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2" ht="12.75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spans="1:12" ht="12.75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1:12" ht="12.75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</row>
    <row r="50" spans="1:12" ht="12.75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12" ht="12.75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</row>
    <row r="52" spans="1:12" ht="12.75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 ht="12.75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 ht="12.75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 ht="12.75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1:12" ht="12.75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</row>
    <row r="57" spans="1:12" ht="12.75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</row>
    <row r="58" spans="1:12" ht="12.75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1:12" ht="12.75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 ht="12.75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</row>
    <row r="61" spans="1:12" ht="12.75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</row>
    <row r="62" spans="1:12" ht="12.75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</row>
    <row r="63" spans="1:12" ht="12.75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</row>
    <row r="64" spans="1:12" ht="12.75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</row>
    <row r="65" spans="1:12" ht="12.75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</row>
    <row r="66" spans="1:12" ht="12.75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</row>
    <row r="67" spans="1:12" ht="12.75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</row>
    <row r="68" spans="1:12" ht="12.75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</row>
    <row r="69" spans="1:12" ht="12.75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</row>
    <row r="70" spans="1:12" ht="12.75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</row>
    <row r="71" spans="1:12" ht="12.75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</row>
    <row r="72" spans="1:12" ht="12.75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</row>
    <row r="73" spans="1:12" ht="12.75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</row>
    <row r="74" spans="1:12" ht="12.75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</row>
    <row r="75" spans="1:12" ht="12.75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ht="12.75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2" ht="12.75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2" ht="12.75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79" spans="1:12" ht="12.75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ht="12.75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</row>
    <row r="81" spans="1:12" ht="12.75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</row>
    <row r="82" spans="1:12" ht="12.75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</row>
    <row r="83" spans="1:12" ht="12.75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1:12" ht="12.75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</row>
    <row r="85" spans="1:12" ht="12.75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2" ht="12.75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1:12" ht="12.75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1:12" ht="12.75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1:12" ht="12.75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1:12" ht="12.75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2" ht="12.75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1:12" ht="12.75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2" ht="12.75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1:12" ht="12.75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2" ht="12.75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2" ht="12.75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 ht="12.75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ht="12.75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ht="12.75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 ht="12.75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ht="12.75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 ht="12.75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ht="12.75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1:12" ht="12.75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1:12" ht="12.75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1:12" ht="12.75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ht="12.75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1:12" ht="12.75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1:12" ht="12.75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</row>
    <row r="110" spans="1:12" ht="12.75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1:12" ht="12.75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</row>
    <row r="112" spans="1:12" ht="12.75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1:12" ht="12.75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1:12" ht="12.75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1:12" ht="12.75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1:12" ht="12.75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1:12" ht="12.75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</row>
    <row r="118" spans="1:12" ht="12.75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</row>
    <row r="119" spans="1:12" ht="12.75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</row>
    <row r="120" spans="1:12" ht="12.75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1:12" ht="12.75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 ht="12.75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 ht="12.75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 ht="12.75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 ht="12.75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 ht="12.75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ht="12.75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12" ht="12.75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</row>
    <row r="129" spans="1:12" ht="12.75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</row>
    <row r="130" spans="1:12" ht="12.75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</row>
    <row r="131" spans="1:12" ht="12.75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ht="12.75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 ht="12.75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  <row r="134" spans="1:12" ht="12.75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</row>
    <row r="135" spans="1:12" ht="12.75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</row>
    <row r="136" spans="1:12" ht="12.75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</row>
    <row r="137" spans="1:12" ht="12.75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</row>
    <row r="138" spans="1:12" ht="12.75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</row>
    <row r="139" spans="1:12" ht="12.75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</row>
    <row r="140" spans="1:12" ht="12.75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</row>
    <row r="141" spans="1:12" ht="12.75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</row>
    <row r="142" spans="1:12" ht="12.75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</row>
    <row r="143" spans="1:12" ht="12.75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</row>
    <row r="144" spans="1:12" ht="12.75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</row>
    <row r="145" spans="1:12" ht="12.75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</row>
    <row r="146" spans="1:12" ht="12.75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</row>
    <row r="147" spans="1:12" ht="12.75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</row>
    <row r="148" spans="1:12" ht="12.75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</row>
    <row r="149" spans="1:12" ht="12.75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</row>
    <row r="150" spans="1:12" ht="12.75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 ht="12.75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</row>
    <row r="152" spans="1:12" ht="12.75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</row>
    <row r="153" spans="1:12" ht="12.75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</row>
    <row r="154" spans="1:12" ht="12.75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 ht="12.75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</row>
    <row r="156" spans="1:12" ht="12.75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</row>
    <row r="157" spans="1:12" ht="12.75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</row>
    <row r="158" spans="1:12" ht="12.75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</row>
    <row r="159" spans="1:12" ht="12.75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</row>
    <row r="160" spans="1:12" ht="12.75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</row>
    <row r="161" spans="1:12" ht="12.75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</row>
    <row r="162" spans="1:12" ht="12.75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</row>
    <row r="163" spans="1:12" ht="12.75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</row>
    <row r="164" spans="1:12" ht="12.75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</row>
    <row r="165" spans="1:12" ht="12.75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</row>
    <row r="166" spans="1:12" ht="12.75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</row>
    <row r="167" spans="1:12" ht="12.75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</row>
    <row r="168" spans="1:12" ht="12.75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</row>
    <row r="169" spans="1:12" ht="12.75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</row>
    <row r="170" spans="1:12" ht="12.75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</row>
    <row r="171" spans="1:12" ht="12.75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</row>
    <row r="172" spans="1:12" ht="12.75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</row>
    <row r="173" spans="1:12" ht="12.75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</row>
    <row r="174" spans="1:12" ht="12.75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</row>
    <row r="175" spans="1:12" ht="12.75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</row>
    <row r="176" spans="1:12" ht="12.75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</row>
    <row r="177" spans="1:12" ht="12.75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</row>
    <row r="178" spans="1:12" ht="12.75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</row>
    <row r="179" spans="1:12" ht="12.75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</row>
    <row r="180" spans="1:12" ht="12.75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</row>
    <row r="181" spans="1:12" ht="12.75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</row>
    <row r="182" spans="1:12" ht="12.75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</row>
    <row r="183" spans="1:12" ht="12.75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</row>
    <row r="184" spans="1:12" ht="12.75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</row>
    <row r="185" spans="1:12" ht="12.75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</row>
    <row r="186" spans="1:12" ht="12.75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</row>
    <row r="187" spans="1:12" ht="12.75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</row>
    <row r="188" spans="1:12" ht="12.75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</row>
    <row r="189" spans="1:12" ht="12.75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</row>
    <row r="190" spans="1:12" ht="12.75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</row>
    <row r="191" spans="1:12" ht="12.75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</row>
    <row r="192" spans="1:12" ht="12.75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</row>
    <row r="193" spans="1:12" ht="12.75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</row>
    <row r="194" spans="1:12" ht="12.75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</row>
    <row r="195" spans="1:12" ht="12.75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</row>
    <row r="196" spans="1:12" ht="12.75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</row>
    <row r="197" spans="1:12" ht="12.75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</row>
    <row r="198" spans="1:12" ht="12.75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</row>
    <row r="199" spans="1:12" ht="12.75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</row>
    <row r="200" spans="1:12" ht="12.75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</row>
    <row r="201" spans="1:12" ht="12.75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</row>
    <row r="202" spans="1:12" ht="12.75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</row>
    <row r="203" spans="1:12" ht="12.75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</row>
    <row r="204" spans="1:12" ht="12.75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</row>
    <row r="205" spans="1:12" ht="12.75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</row>
    <row r="206" spans="1:12" ht="12.75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</row>
    <row r="207" spans="1:12" ht="12.75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</row>
    <row r="208" spans="1:12" ht="12.75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</row>
    <row r="209" spans="1:12" ht="12.75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</row>
    <row r="210" spans="1:12" ht="12.75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</row>
    <row r="211" spans="1:12" ht="12.75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</row>
    <row r="212" spans="1:12" ht="12.75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</row>
    <row r="213" spans="1:12" ht="12.75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</row>
    <row r="214" spans="1:12" ht="12.75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</row>
    <row r="215" spans="1:12" ht="12.75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</row>
    <row r="216" spans="1:12" ht="12.75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</row>
    <row r="217" spans="1:12" ht="12.75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</row>
    <row r="218" spans="1:12" ht="12.75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</row>
    <row r="219" spans="1:12" ht="12.75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</row>
    <row r="220" spans="1:12" ht="12.75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</row>
    <row r="221" spans="1:12" ht="12.75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</row>
    <row r="222" spans="1:12" ht="12.75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</row>
    <row r="223" spans="1:12" ht="12.75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</row>
    <row r="224" spans="1:12" ht="12.75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</row>
    <row r="225" spans="1:12" ht="12.75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</row>
    <row r="226" spans="1:12" ht="12.75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</row>
    <row r="227" spans="1:12" ht="12.75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</row>
    <row r="228" spans="1:12" ht="12.75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</row>
    <row r="229" spans="1:12" ht="12.75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</row>
    <row r="230" spans="1:12" ht="12.75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</row>
    <row r="231" spans="1:12" ht="12.75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</row>
    <row r="232" spans="1:12" ht="12.75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</row>
    <row r="233" spans="1:12" ht="12.75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</row>
    <row r="234" spans="1:12" ht="12.75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</row>
    <row r="235" spans="1:12" ht="12.75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</row>
    <row r="236" spans="1:12" ht="12.75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</row>
    <row r="237" spans="1:12" ht="12.75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</row>
    <row r="238" spans="1:12" ht="12.75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</row>
    <row r="239" spans="1:12" ht="12.75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</row>
    <row r="240" spans="1:12" ht="12.75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</row>
    <row r="241" spans="1:12" ht="12.75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</row>
    <row r="242" spans="1:12" ht="12.75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</row>
    <row r="243" spans="1:12" ht="12.75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</row>
    <row r="244" spans="1:12" ht="12.75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</row>
    <row r="245" spans="1:12" ht="12.75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</row>
    <row r="246" spans="1:12" ht="12.75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</row>
    <row r="247" spans="1:12" ht="12.75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</row>
    <row r="248" spans="1:12" ht="12.75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</row>
    <row r="249" spans="1:12" ht="12.75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</row>
    <row r="250" spans="1:12" ht="12.75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</row>
    <row r="251" spans="1:12" ht="12.75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</row>
    <row r="252" spans="1:12" ht="12.75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</row>
    <row r="253" spans="1:12" ht="12.75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</row>
    <row r="254" spans="1:12" ht="12.75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</row>
    <row r="255" spans="1:12" ht="12.75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</row>
    <row r="256" spans="1:12" ht="12.75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</row>
    <row r="257" spans="1:12" ht="12.75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</row>
    <row r="258" spans="1:12" ht="12.75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</row>
    <row r="259" spans="1:12" ht="12.75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</row>
    <row r="260" spans="1:12" ht="12.75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</row>
    <row r="261" spans="1:12" ht="12.75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</row>
    <row r="262" spans="1:12" ht="12.75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</row>
    <row r="263" spans="1:12" ht="12.75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</row>
    <row r="264" spans="1:12" ht="12.75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</row>
    <row r="265" spans="1:12" ht="12.75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</row>
    <row r="266" spans="1:12" ht="12.75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</row>
    <row r="267" spans="1:12" ht="12.75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</row>
    <row r="268" spans="1:12" ht="12.75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</row>
    <row r="269" spans="1:12" ht="12.75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</row>
    <row r="270" spans="1:12" ht="12.75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</row>
    <row r="271" spans="1:12" ht="12.75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</row>
    <row r="272" spans="1:12" ht="12.75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</row>
    <row r="273" spans="1:12" ht="12.75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</row>
    <row r="274" spans="1:12" ht="12.75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</row>
    <row r="275" spans="1:12" ht="12.75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</row>
    <row r="276" spans="1:12" ht="12.75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</row>
    <row r="277" spans="1:12" ht="12.75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</row>
    <row r="278" spans="1:12" ht="12.75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</row>
    <row r="279" spans="1:12" ht="12.75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</row>
    <row r="280" spans="1:12" ht="12.75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</row>
    <row r="281" spans="1:12" ht="12.75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</row>
    <row r="282" spans="1:12" ht="12.75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</row>
    <row r="283" spans="1:12" ht="12.75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</row>
    <row r="284" spans="1:12" ht="12.75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</row>
    <row r="285" spans="1:12" ht="12.75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</row>
    <row r="286" spans="1:12" ht="12.75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</row>
    <row r="287" spans="1:12" ht="12.75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</row>
    <row r="288" spans="1:12" ht="12.75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</row>
    <row r="289" spans="1:12" ht="12.75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</row>
    <row r="290" spans="1:12" ht="12.75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</row>
    <row r="291" spans="1:12" ht="12.75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</row>
    <row r="292" spans="1:12" ht="12.75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</row>
    <row r="293" spans="1:12" ht="12.75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</row>
    <row r="294" spans="1:12" ht="12.75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</row>
    <row r="295" spans="1:12" ht="12.75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</row>
    <row r="296" spans="1:12" ht="12.75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</row>
    <row r="297" spans="1:12" ht="12.75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</row>
    <row r="298" spans="1:12" ht="12.75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</row>
    <row r="299" spans="1:12" ht="12.75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</row>
    <row r="300" spans="1:12" ht="12.75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</row>
    <row r="301" spans="1:12" ht="12.75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</row>
    <row r="302" spans="1:12" ht="12.75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</row>
    <row r="303" spans="1:12" ht="12.75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</row>
    <row r="304" spans="1:12" ht="12.75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</row>
    <row r="305" spans="1:12" ht="12.75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</row>
    <row r="306" spans="1:12" ht="12.75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</row>
    <row r="307" spans="1:12" ht="12.75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</row>
    <row r="308" spans="1:12" ht="12.75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</row>
    <row r="309" spans="1:12" ht="12.75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</row>
    <row r="310" spans="1:12" ht="12.75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</row>
    <row r="311" spans="1:12" ht="12.75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</row>
    <row r="312" spans="1:12" ht="12.75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</row>
    <row r="313" spans="1:12" ht="12.75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</row>
    <row r="314" spans="1:12" ht="12.75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</row>
    <row r="315" spans="1:12" ht="12.75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</row>
    <row r="316" spans="1:12" ht="12.75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</row>
    <row r="317" spans="1:12" ht="12.75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</row>
    <row r="318" spans="1:12" ht="12.75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</row>
    <row r="319" spans="1:12" ht="12.75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</row>
    <row r="320" spans="1:12" ht="12.75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</row>
    <row r="321" spans="1:12" ht="12.75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</row>
    <row r="322" spans="1:12" ht="12.75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</row>
    <row r="323" spans="1:12" ht="12.75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</row>
    <row r="324" spans="1:12" ht="12.75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</row>
    <row r="325" spans="1:12" ht="12.75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</row>
    <row r="326" spans="1:12" ht="12.75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</row>
    <row r="327" spans="1:12" ht="12.75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</row>
    <row r="328" spans="1:12" ht="12.75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</row>
    <row r="329" spans="1:12" ht="12.75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</row>
    <row r="330" spans="1:12" ht="12.75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</row>
    <row r="331" spans="1:12" ht="12.75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</row>
    <row r="332" spans="1:12" ht="12.75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</row>
    <row r="333" spans="1:12" ht="12.75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</row>
    <row r="334" spans="1:12" ht="12.75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</row>
    <row r="335" spans="1:12" ht="12.75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</row>
    <row r="336" spans="1:12" ht="12.75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</row>
    <row r="337" spans="1:12" ht="12.75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</row>
    <row r="338" spans="1:12" ht="12.75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</row>
    <row r="339" spans="1:12" ht="12.75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</row>
    <row r="340" spans="1:12" ht="12.75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</row>
    <row r="341" spans="1:12" ht="12.75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</row>
    <row r="342" spans="1:12" ht="12.75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</row>
    <row r="343" spans="1:12" ht="12.75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</row>
    <row r="344" spans="1:12" ht="12.75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</row>
    <row r="345" spans="1:12" ht="12.75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</row>
    <row r="346" spans="1:12" ht="12.75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</row>
    <row r="347" spans="1:12" ht="12.75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</row>
    <row r="348" spans="1:12" ht="12.75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</row>
    <row r="349" spans="1:12" ht="12.75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</row>
    <row r="350" spans="1:12" ht="12.75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</row>
    <row r="351" spans="1:12" ht="12.75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</row>
    <row r="352" spans="1:12" ht="12.75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</row>
    <row r="353" spans="1:12" ht="12.75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</row>
    <row r="354" spans="1:12" ht="12.75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</row>
    <row r="355" spans="1:12" ht="12.75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</row>
    <row r="356" spans="1:12" ht="12.75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</row>
    <row r="357" spans="1:12" ht="12.75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</row>
    <row r="358" spans="1:12" ht="12.75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</row>
    <row r="359" spans="1:12" ht="12.75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</row>
    <row r="360" spans="1:12" ht="12.75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</row>
    <row r="361" spans="1:12" ht="12.75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</row>
    <row r="362" spans="1:12" ht="12.75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</row>
    <row r="363" spans="1:12" ht="12.75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</row>
    <row r="364" spans="1:12" ht="12.75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</row>
    <row r="365" spans="1:12" ht="12.75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</row>
    <row r="366" spans="1:12" ht="12.75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</row>
    <row r="367" spans="1:12" ht="12.75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</row>
    <row r="368" spans="1:12" ht="12.75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</row>
    <row r="369" spans="1:12" ht="12.75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</row>
    <row r="370" spans="1:12" ht="12.75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</row>
    <row r="371" spans="1:12" ht="12.75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</row>
    <row r="372" spans="1:12" ht="12.75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</row>
    <row r="373" spans="1:12" ht="12.75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</row>
    <row r="374" spans="1:12" ht="12.75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</row>
    <row r="375" spans="1:12" ht="12.75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</row>
    <row r="376" spans="1:12" ht="12.75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</row>
    <row r="377" spans="1:12" ht="12.75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</row>
    <row r="378" spans="1:12" ht="12.75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</row>
    <row r="379" spans="1:12" ht="12.75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</row>
    <row r="380" spans="1:12" ht="12.75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</row>
    <row r="381" spans="1:12" ht="12.75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</row>
    <row r="382" spans="1:12" ht="12.75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</row>
    <row r="383" spans="1:12" ht="12.75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</row>
    <row r="384" spans="1:12" ht="12.75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</row>
    <row r="385" spans="1:12" ht="12.75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</row>
    <row r="386" spans="1:12" ht="12.75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</row>
    <row r="387" spans="1:12" ht="12.75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</row>
    <row r="388" spans="1:12" ht="12.75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</row>
    <row r="389" spans="1:12" ht="12.75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</row>
    <row r="390" spans="1:12" ht="12.75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</row>
    <row r="391" spans="1:12" ht="12.75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</row>
    <row r="392" spans="1:12" ht="12.75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</row>
    <row r="393" spans="1:12" ht="12.75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</row>
    <row r="394" spans="1:12" ht="12.75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</row>
    <row r="395" spans="1:12" ht="12.75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</row>
    <row r="396" spans="1:12" ht="12.75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</row>
    <row r="397" spans="1:12" ht="12.75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</row>
    <row r="398" spans="1:12" ht="12.75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</row>
    <row r="399" spans="1:12" ht="12.75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</row>
    <row r="400" spans="1:12" ht="12.75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</row>
    <row r="401" spans="1:12" ht="12.75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</row>
    <row r="402" spans="1:12" ht="12.75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</row>
    <row r="403" spans="1:12" ht="12.75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</row>
    <row r="404" spans="1:12" ht="12.75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</row>
    <row r="405" spans="1:12" ht="12.75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</row>
    <row r="406" spans="1:12" ht="12.75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</row>
    <row r="407" spans="1:12" ht="12.75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</row>
    <row r="408" spans="1:12" ht="12.75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</row>
    <row r="409" spans="1:12" ht="12.75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</row>
    <row r="410" spans="1:12" ht="12.75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</row>
    <row r="411" spans="1:12" ht="12.75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</row>
    <row r="412" spans="1:12" ht="12.75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</row>
    <row r="413" spans="1:12" ht="12.75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</row>
    <row r="414" spans="1:12" ht="12.75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</row>
    <row r="415" spans="1:12" ht="12.75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</row>
    <row r="416" spans="1:12" ht="12.75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</row>
    <row r="417" spans="1:12" ht="12.75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</row>
    <row r="418" spans="1:12" ht="12.75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</row>
    <row r="419" spans="1:12" ht="12.75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</row>
    <row r="420" spans="1:12" ht="12.75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</row>
    <row r="421" spans="1:12" ht="12.75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</row>
    <row r="422" spans="1:12" ht="12.75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</row>
    <row r="423" spans="1:12" ht="12.75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</row>
    <row r="424" spans="1:12" ht="12.75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</row>
    <row r="425" spans="1:12" ht="12.75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</row>
    <row r="426" spans="1:12" ht="12.75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</row>
    <row r="427" spans="1:12" ht="12.75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</row>
    <row r="428" spans="1:12" ht="12.75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</row>
    <row r="429" spans="1:12" ht="12.75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</row>
    <row r="430" spans="1:12" ht="12.75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</row>
    <row r="431" spans="1:12" ht="12.75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</row>
    <row r="432" spans="1:12" ht="12.75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</row>
    <row r="433" spans="1:12" ht="12.75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</row>
    <row r="434" spans="1:12" ht="12.75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</row>
    <row r="435" spans="1:12" ht="12.75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</row>
    <row r="436" spans="1:12" ht="12.75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</row>
    <row r="437" spans="1:12" ht="12.75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</row>
    <row r="438" spans="1:12" ht="12.75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</row>
    <row r="439" spans="1:12" ht="12.75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</row>
    <row r="440" spans="1:12" ht="12.75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</row>
    <row r="441" spans="1:12" ht="12.75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</row>
    <row r="442" spans="1:12" ht="12.75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</row>
    <row r="443" spans="1:12" ht="12.75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</row>
    <row r="444" spans="1:12" ht="12.75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</row>
    <row r="445" spans="1:12" ht="12.75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</row>
    <row r="446" spans="1:12" ht="12.75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</row>
    <row r="447" spans="1:12" ht="12.75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</row>
    <row r="448" spans="1:12" ht="12.75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</row>
    <row r="449" spans="1:12" ht="12.75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</row>
    <row r="450" spans="1:12" ht="12.75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</row>
    <row r="451" spans="1:12" ht="12.75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</row>
    <row r="452" spans="1:12" ht="12.75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</row>
    <row r="453" spans="1:12" ht="12.75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</row>
    <row r="454" spans="1:12" ht="12.75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</row>
    <row r="455" spans="1:12" ht="12.75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</row>
    <row r="456" spans="1:12" ht="12.75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</row>
    <row r="457" spans="1:12" ht="12.75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</row>
    <row r="458" spans="1:12" ht="12.75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</row>
    <row r="459" spans="1:12" ht="12.75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</row>
    <row r="460" spans="1:12" ht="12.75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</row>
    <row r="461" spans="1:12" ht="12.75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</row>
    <row r="462" spans="1:12" ht="12.75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</row>
    <row r="463" spans="1:12" ht="12.75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</row>
    <row r="464" spans="1:12" ht="12.75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</row>
    <row r="465" spans="1:12" ht="12.75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</row>
    <row r="466" spans="1:12" ht="12.75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</row>
    <row r="467" spans="1:12" ht="12.75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</row>
    <row r="468" spans="1:12" ht="12.75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</row>
    <row r="469" spans="1:12" ht="12.75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</row>
    <row r="470" spans="1:12" ht="12.75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</row>
    <row r="471" spans="1:12" ht="12.75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</row>
    <row r="472" spans="1:12" ht="12.75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</row>
    <row r="473" spans="1:12" ht="12.75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</row>
    <row r="474" spans="1:12" ht="12.75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</row>
    <row r="475" spans="1:12" ht="12.75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</row>
    <row r="476" spans="1:12" ht="12.75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</row>
    <row r="477" spans="1:12" ht="12.75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</row>
    <row r="478" spans="1:12" ht="12.75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</row>
    <row r="479" spans="1:12" ht="12.75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</row>
    <row r="480" spans="1:12" ht="12.75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</row>
    <row r="481" spans="1:12" ht="12.75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</row>
    <row r="482" spans="1:12" ht="12.75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</row>
    <row r="483" spans="1:12" ht="12.75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</row>
    <row r="484" spans="1:12" ht="12.75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</row>
    <row r="485" spans="1:12" ht="12.75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</row>
    <row r="486" spans="1:12" ht="12.75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</row>
    <row r="487" spans="1:12" ht="12.75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</row>
    <row r="488" spans="1:12" ht="12.75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</row>
    <row r="489" spans="1:12" ht="12.75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</row>
    <row r="490" spans="1:12" ht="12.75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</row>
    <row r="491" spans="1:12" ht="12.75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</row>
    <row r="492" spans="1:12" ht="12.75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</row>
    <row r="493" spans="1:12" ht="12.75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</row>
    <row r="494" spans="1:12" ht="12.75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</row>
    <row r="495" spans="1:12" ht="12.75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</row>
    <row r="496" spans="1:12" ht="12.75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</row>
    <row r="497" spans="1:12" ht="12.75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</row>
    <row r="498" spans="1:12" ht="12.75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</row>
    <row r="499" spans="1:12" ht="12.75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</row>
    <row r="500" spans="1:12" ht="12.75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</row>
    <row r="501" spans="1:12" ht="12.75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</row>
    <row r="502" spans="1:12" ht="12.75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</row>
    <row r="503" spans="1:12" ht="12.75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</row>
    <row r="504" spans="1:12" ht="12.75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</row>
    <row r="505" spans="1:12" ht="12.75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</row>
    <row r="506" spans="1:12" ht="12.75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</row>
    <row r="507" spans="1:12" ht="12.75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</row>
    <row r="508" spans="1:12" ht="12.75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</row>
    <row r="509" spans="1:12" ht="12.75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</row>
    <row r="510" spans="1:12" ht="12.75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</row>
    <row r="511" spans="1:12" ht="12.75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</row>
    <row r="512" spans="1:12" ht="12.75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</row>
    <row r="513" spans="1:12" ht="12.75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</row>
    <row r="514" spans="1:12" ht="12.75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</row>
    <row r="515" spans="1:12" ht="12.75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</row>
    <row r="516" spans="1:12" ht="12.75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</row>
    <row r="517" spans="1:12" ht="12.75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</row>
    <row r="518" spans="1:12" ht="12.75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</row>
    <row r="519" spans="1:12" ht="12.75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</row>
    <row r="520" spans="1:12" ht="12.75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</row>
    <row r="521" spans="1:12" ht="12.75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</row>
    <row r="522" spans="1:12" ht="12.75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</row>
    <row r="523" spans="1:12" ht="12.75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</row>
    <row r="524" spans="1:12" ht="12.75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</row>
    <row r="525" spans="1:12" ht="12.75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</row>
    <row r="526" spans="1:12" ht="12.75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</row>
    <row r="527" spans="1:12" ht="12.75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</row>
    <row r="528" spans="1:12" ht="12.75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</row>
    <row r="529" spans="1:12" ht="12.75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</row>
    <row r="530" spans="1:12" ht="12.75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</row>
    <row r="531" spans="1:12" ht="12.75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</row>
    <row r="532" spans="1:12" ht="12.75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</row>
    <row r="533" spans="1:12" ht="12.75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</row>
    <row r="534" spans="1:12" ht="12.75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</row>
    <row r="535" spans="1:12" ht="12.75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</row>
    <row r="536" spans="1:12" ht="12.75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</row>
    <row r="537" spans="1:12" ht="12.75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</row>
    <row r="538" spans="1:12" ht="12.75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</row>
    <row r="539" spans="1:12" ht="12.75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</row>
    <row r="540" spans="1:12" ht="12.75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</row>
    <row r="541" spans="1:12" ht="12.75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</row>
    <row r="542" spans="1:12" ht="12.75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</row>
    <row r="543" spans="1:12" ht="12.75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</row>
    <row r="544" spans="1:12" ht="12.75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</row>
    <row r="545" spans="1:12" ht="12.75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</row>
    <row r="546" spans="1:12" ht="12.75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</row>
    <row r="547" spans="1:12" ht="12.75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</row>
    <row r="548" spans="1:12" ht="12.75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</row>
    <row r="549" spans="1:12" ht="12.75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</row>
    <row r="550" spans="1:12" ht="12.75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</row>
    <row r="551" spans="1:12" ht="12.75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</row>
    <row r="552" spans="1:12" ht="12.75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</row>
    <row r="553" spans="1:12" ht="12.75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</row>
    <row r="554" spans="1:12" ht="12.75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</row>
    <row r="555" spans="1:12" ht="12.75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</row>
    <row r="556" spans="1:12" ht="12.75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</row>
    <row r="557" spans="1:12" ht="12.75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</row>
    <row r="558" spans="1:12" ht="12.75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</row>
    <row r="559" spans="1:12" ht="12.75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</row>
    <row r="560" spans="1:12" ht="12.75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</row>
    <row r="561" spans="1:12" ht="12.75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</row>
    <row r="562" spans="1:12" ht="12.75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</row>
    <row r="563" spans="1:12" ht="12.75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</row>
    <row r="564" spans="1:12" ht="12.75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</row>
    <row r="565" spans="1:12" ht="12.75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</row>
    <row r="566" spans="1:12" ht="12.75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</row>
    <row r="567" spans="1:12" ht="12.75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</row>
    <row r="568" spans="1:12" ht="12.75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</row>
    <row r="569" spans="1:12" ht="12.75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</row>
    <row r="570" spans="1:12" ht="12.75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</row>
    <row r="571" spans="1:12" ht="12.75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</row>
    <row r="572" spans="1:12" ht="12.75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</row>
    <row r="573" spans="1:12" ht="12.75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</row>
    <row r="574" spans="1:12" ht="12.75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</row>
    <row r="575" spans="1:12" ht="12.75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</row>
    <row r="576" spans="1:12" ht="12.75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</row>
    <row r="577" spans="1:12" ht="12.75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</row>
    <row r="578" spans="1:12" ht="12.75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</row>
    <row r="579" spans="1:12" ht="12.75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</row>
    <row r="580" spans="1:12" ht="12.75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</row>
    <row r="581" spans="1:12" ht="12.75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</row>
    <row r="582" spans="1:12" ht="12.75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</row>
    <row r="583" spans="1:12" ht="12.75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</row>
    <row r="584" spans="1:12" ht="12.75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</row>
    <row r="585" spans="1:12" ht="12.75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</row>
    <row r="586" spans="1:12" ht="12.75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</row>
    <row r="587" spans="1:12" ht="12.75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</row>
    <row r="588" spans="1:12" ht="12.75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</row>
    <row r="589" spans="1:12" ht="12.75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</row>
    <row r="590" spans="1:12" ht="12.75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</row>
    <row r="591" spans="1:12" ht="12.75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</row>
    <row r="592" spans="1:12" ht="12.75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</row>
    <row r="593" spans="1:12" ht="12.75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</row>
    <row r="594" spans="1:12" ht="12.75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</row>
    <row r="595" spans="1:12" ht="12.75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</row>
    <row r="596" spans="1:12" ht="12.75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</row>
    <row r="597" spans="1:12" ht="12.75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</row>
    <row r="598" spans="1:12" ht="12.75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</row>
    <row r="599" spans="1:12" ht="12.75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</row>
    <row r="600" spans="1:12" ht="12.75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</row>
    <row r="601" spans="1:12" ht="12.75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</row>
    <row r="602" spans="1:12" ht="12.75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</row>
    <row r="603" spans="1:12" ht="12.75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</row>
    <row r="604" spans="1:12" ht="12.75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</row>
    <row r="605" spans="1:12" ht="12.75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</row>
    <row r="606" spans="1:12" ht="12.75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</row>
    <row r="607" spans="1:12" ht="12.75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</row>
    <row r="608" spans="1:12" ht="12.75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</row>
    <row r="609" spans="1:12" ht="12.75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</row>
    <row r="610" spans="1:12" ht="12.75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</row>
    <row r="611" spans="1:12" ht="12.75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</row>
    <row r="612" spans="1:12" ht="12.75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</row>
    <row r="613" spans="1:12" ht="12.75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</row>
    <row r="614" spans="1:12" ht="12.75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</row>
    <row r="615" spans="1:12" ht="12.75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</row>
    <row r="616" spans="1:12" ht="12.75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</row>
    <row r="617" spans="1:12" ht="12.75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</row>
    <row r="618" spans="1:12" ht="12.75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</row>
    <row r="619" spans="1:12" ht="12.75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</row>
    <row r="620" spans="1:12" ht="12.75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</row>
    <row r="621" spans="1:12" ht="12.75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</row>
    <row r="622" spans="1:12" ht="12.75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</row>
    <row r="623" spans="1:12" ht="12.75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</row>
    <row r="624" spans="1:12" ht="12.75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</row>
    <row r="625" spans="1:12" ht="12.75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</row>
    <row r="626" spans="1:12" ht="12.75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</row>
    <row r="627" spans="1:12" ht="12.75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</row>
    <row r="628" spans="1:12" ht="12.75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</row>
    <row r="629" spans="1:12" ht="12.75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</row>
    <row r="630" spans="1:12" ht="12.75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</row>
    <row r="631" spans="1:12" ht="12.75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</row>
    <row r="632" spans="1:12" ht="12.75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</row>
    <row r="633" spans="1:12" ht="12.75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</row>
    <row r="634" spans="1:12" ht="12.75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</row>
    <row r="635" spans="1:12" ht="12.75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</row>
    <row r="636" spans="1:12" ht="12.75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</row>
    <row r="637" spans="1:12" ht="12.75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</row>
    <row r="638" spans="1:12" ht="12.75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</row>
    <row r="639" spans="1:12" ht="12.75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</row>
    <row r="640" spans="1:12" ht="12.75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</row>
    <row r="641" spans="1:12" ht="12.75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</row>
    <row r="642" spans="1:12" ht="12.75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</row>
    <row r="643" spans="1:12" ht="12.75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</row>
    <row r="644" spans="1:12" ht="12.75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</row>
    <row r="645" spans="1:12" ht="12.75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</row>
    <row r="646" spans="1:12" ht="12.75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</row>
    <row r="647" spans="1:12" ht="12.75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</row>
    <row r="648" spans="1:12" ht="12.75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</row>
    <row r="649" spans="1:12" ht="12.75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</row>
    <row r="650" spans="1:12" ht="12.75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</row>
    <row r="651" spans="1:12" ht="12.75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</row>
    <row r="652" spans="1:12" ht="12.75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</row>
    <row r="653" spans="1:12" ht="12.75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</row>
    <row r="654" spans="1:12" ht="12.75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</row>
    <row r="655" spans="1:12" ht="12.75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</row>
    <row r="656" spans="1:12" ht="12.75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</row>
    <row r="657" spans="1:12" ht="12.75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</row>
    <row r="658" spans="1:12" ht="12.75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</row>
    <row r="659" spans="1:12" ht="12.75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</row>
    <row r="660" spans="1:12" ht="12.75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</row>
    <row r="661" spans="1:12" ht="12.75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</row>
    <row r="662" spans="1:12" ht="12.75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</row>
    <row r="663" spans="1:12" ht="12.75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</row>
    <row r="664" spans="1:12" ht="12.75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</row>
    <row r="665" spans="1:12" ht="12.75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</row>
    <row r="666" spans="1:12" ht="12.75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</row>
    <row r="667" spans="1:12" ht="12.75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</row>
    <row r="668" spans="1:12" ht="12.75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</row>
    <row r="669" spans="1:12" ht="12.75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</row>
    <row r="670" spans="1:12" ht="12.75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</row>
    <row r="671" spans="1:12" ht="12.75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</row>
    <row r="672" spans="1:12" ht="12.75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</row>
    <row r="673" spans="1:12" ht="12.75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</row>
    <row r="674" spans="1:12" ht="12.75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</row>
    <row r="675" spans="1:12" ht="12.75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</row>
    <row r="676" spans="1:12" ht="12.75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</row>
    <row r="677" spans="1:12" ht="12.75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</row>
    <row r="678" spans="1:12" ht="12.75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</row>
    <row r="679" spans="1:12" ht="12.75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</row>
    <row r="680" spans="1:12" ht="12.75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</row>
    <row r="681" spans="1:12" ht="12.75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</row>
    <row r="682" spans="1:12" ht="12.75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</row>
    <row r="683" spans="1:12" ht="12.75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</row>
    <row r="684" spans="1:12" ht="12.75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</row>
    <row r="685" spans="1:12" ht="12.75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</row>
    <row r="686" spans="1:12" ht="12.75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</row>
    <row r="687" spans="1:12" ht="12.75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</row>
    <row r="688" spans="1:12" ht="12.75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</row>
    <row r="689" spans="1:12" ht="12.75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</row>
    <row r="690" spans="1:12" ht="12.75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</row>
    <row r="691" spans="1:12" ht="12.75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</row>
    <row r="692" spans="1:12" ht="12.75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</row>
    <row r="693" spans="1:12" ht="12.75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</row>
    <row r="694" spans="1:12" ht="12.75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</row>
    <row r="695" spans="1:12" ht="12.75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</row>
    <row r="696" spans="1:12" ht="12.75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</row>
    <row r="697" spans="1:12" ht="12.75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</row>
    <row r="698" spans="1:12" ht="12.75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</row>
    <row r="699" spans="1:12" ht="12.75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</row>
    <row r="700" spans="1:12" ht="12.75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</row>
    <row r="701" spans="1:12" ht="12.75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</row>
    <row r="702" spans="1:12" ht="12.75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</row>
    <row r="703" spans="1:12" ht="12.75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</row>
    <row r="704" spans="1:12" ht="12.75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</row>
    <row r="705" spans="1:12" ht="12.75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</row>
    <row r="706" spans="1:12" ht="12.75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</row>
    <row r="707" spans="1:12" ht="12.75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</row>
    <row r="708" spans="1:12" ht="12.75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</row>
    <row r="709" spans="1:12" ht="12.75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</row>
    <row r="710" spans="1:12" ht="12.75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</row>
    <row r="711" spans="1:12" ht="12.75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</row>
    <row r="712" spans="1:12" ht="12.75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</row>
    <row r="713" spans="1:12" ht="12.75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</row>
    <row r="714" spans="1:12" ht="12.75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</row>
    <row r="715" spans="1:12" ht="12.75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</row>
    <row r="716" spans="1:12" ht="12.75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</row>
    <row r="717" spans="1:12" ht="12.75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</row>
    <row r="718" spans="1:12" ht="12.75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</row>
    <row r="719" spans="1:12" ht="12.75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</row>
    <row r="720" spans="1:12" ht="12.75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</row>
    <row r="721" spans="1:12" ht="12.75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</row>
    <row r="722" spans="1:12" ht="12.75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</row>
    <row r="723" spans="1:12" ht="12.75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</row>
    <row r="724" spans="1:12" ht="12.75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</row>
    <row r="725" spans="1:12" ht="12.75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</row>
    <row r="726" spans="1:12" ht="12.75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</row>
    <row r="727" spans="1:12" ht="12.75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</row>
    <row r="728" spans="1:12" ht="12.75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</row>
    <row r="729" spans="1:12" ht="12.75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</row>
    <row r="730" spans="1:12" ht="12.75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</row>
    <row r="731" spans="1:12" ht="12.75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</row>
    <row r="732" spans="1:12" ht="12.75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</row>
    <row r="733" spans="1:12" ht="12.75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</row>
    <row r="734" spans="1:12" ht="12.75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</row>
    <row r="735" spans="1:12" ht="12.75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</row>
    <row r="736" spans="1:12" ht="12.75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</row>
    <row r="737" spans="1:12" ht="12.75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</row>
    <row r="738" spans="1:12" ht="12.75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</row>
    <row r="739" spans="1:12" ht="12.75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</row>
    <row r="740" spans="1:12" ht="12.75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</row>
    <row r="741" spans="1:12" ht="12.75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</row>
    <row r="742" spans="1:12" ht="12.75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</row>
    <row r="743" spans="1:12" ht="12.75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</row>
    <row r="744" spans="1:12" ht="12.75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</row>
    <row r="745" spans="1:12" ht="12.75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</row>
    <row r="746" spans="1:12" ht="12.75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</row>
    <row r="747" spans="1:12" ht="12.75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</row>
    <row r="748" spans="1:12" ht="12.75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</row>
    <row r="749" spans="1:12" ht="12.75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</row>
    <row r="750" spans="1:12" ht="12.75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</row>
    <row r="751" spans="1:12" ht="12.75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</row>
    <row r="752" spans="1:12" ht="12.75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</row>
    <row r="753" spans="1:12" ht="12.75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</row>
    <row r="754" spans="1:12" ht="12.75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</row>
    <row r="755" spans="1:12" ht="12.75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</row>
    <row r="756" spans="1:12" ht="12.75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</row>
    <row r="757" spans="1:12" ht="12.75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</row>
    <row r="758" spans="1:12" ht="12.75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</row>
    <row r="759" spans="1:12" ht="12.75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</row>
    <row r="760" spans="1:12" ht="12.75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</row>
    <row r="761" spans="1:12" ht="12.75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</row>
    <row r="762" spans="1:12" ht="12.75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</row>
    <row r="763" spans="1:12" ht="12.75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</row>
    <row r="764" spans="1:12" ht="12.75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</row>
    <row r="765" spans="1:12" ht="12.75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</row>
    <row r="766" spans="1:12" ht="12.75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</row>
    <row r="767" spans="1:12" ht="12.75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</row>
    <row r="768" spans="1:12" ht="12.75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</row>
    <row r="769" spans="1:12" ht="12.75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</row>
    <row r="770" spans="1:12" ht="12.75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</row>
    <row r="771" spans="1:12" ht="12.75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</row>
    <row r="772" spans="1:12" ht="12.75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</row>
    <row r="773" spans="1:12" ht="12.75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</row>
    <row r="774" spans="1:12" ht="12.75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</row>
    <row r="775" spans="1:12" ht="12.75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</row>
    <row r="776" spans="1:12" ht="12.75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</row>
    <row r="777" spans="1:12" ht="12.75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</row>
    <row r="778" spans="1:12" ht="12.75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</row>
    <row r="779" spans="1:12" ht="12.75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</row>
    <row r="780" spans="1:12" ht="12.75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</row>
    <row r="781" spans="1:12" ht="12.75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</row>
    <row r="782" spans="1:12" ht="12.75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</row>
    <row r="783" spans="1:12" ht="12.75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</row>
    <row r="784" spans="1:12" ht="12.75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</row>
    <row r="785" spans="1:12" ht="12.75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</row>
    <row r="786" spans="1:12" ht="12.75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</row>
    <row r="787" spans="1:12" ht="12.75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</row>
    <row r="788" spans="1:12" ht="12.75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</row>
    <row r="789" spans="1:12" ht="12.75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</row>
    <row r="790" spans="1:12" ht="12.75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</row>
    <row r="791" spans="1:12" ht="12.75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</row>
    <row r="792" spans="1:12" ht="12.75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</row>
    <row r="793" spans="1:12" ht="12.75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</row>
    <row r="794" spans="1:12" ht="12.75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</row>
    <row r="795" spans="1:12" ht="12.75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</row>
    <row r="796" spans="1:12" ht="12.75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</row>
    <row r="797" spans="1:12" ht="12.75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</row>
    <row r="798" spans="1:12" ht="12.75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</row>
    <row r="799" spans="1:12" ht="12.75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</row>
    <row r="800" spans="1:12" ht="12.75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</row>
    <row r="801" spans="1:12" ht="12.75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</row>
    <row r="802" spans="1:12" ht="12.75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</row>
    <row r="803" spans="1:12" ht="12.75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</row>
    <row r="804" spans="1:12" ht="12.75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</row>
    <row r="805" spans="1:12" ht="12.75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</row>
    <row r="806" spans="1:12" ht="12.75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</row>
    <row r="807" spans="1:12" ht="12.75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</row>
    <row r="808" spans="1:12" ht="12.75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</row>
    <row r="809" spans="1:12" ht="12.75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</row>
    <row r="810" spans="1:12" ht="12.75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</row>
    <row r="811" spans="1:12" ht="12.75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</row>
    <row r="812" spans="1:12" ht="12.75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</row>
    <row r="813" spans="1:12" ht="12.75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</row>
    <row r="814" spans="1:12" ht="12.75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</row>
    <row r="815" spans="1:12" ht="12.75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</row>
    <row r="816" spans="1:12" ht="12.75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</row>
    <row r="817" spans="1:12" ht="12.75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</row>
    <row r="818" spans="1:12" ht="12.75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</row>
    <row r="819" spans="1:12" ht="12.75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</row>
    <row r="820" spans="1:12" ht="12.75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</row>
    <row r="821" spans="1:12" ht="12.75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</row>
    <row r="822" spans="1:12" ht="12.75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</row>
    <row r="823" spans="1:12" ht="12.75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</row>
    <row r="824" spans="1:12" ht="12.75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</row>
    <row r="825" spans="1:12" ht="12.75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</row>
    <row r="826" spans="1:12" ht="12.75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</row>
    <row r="827" spans="1:12" ht="12.75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</row>
    <row r="828" spans="1:12" ht="12.75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</row>
    <row r="829" spans="1:12" ht="12.75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</row>
    <row r="830" spans="1:12" ht="12.75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</row>
    <row r="831" spans="1:12" ht="12.75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</row>
    <row r="832" spans="1:12" ht="12.75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</row>
    <row r="833" spans="1:12" ht="12.75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</row>
    <row r="834" spans="1:12" ht="12.75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</row>
    <row r="835" spans="1:12" ht="12.75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</row>
    <row r="836" spans="1:12" ht="12.75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</row>
    <row r="837" spans="1:12" ht="12.75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</row>
    <row r="838" spans="1:12" ht="12.75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</row>
    <row r="839" spans="1:12" ht="12.75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</row>
    <row r="840" spans="1:12" ht="12.75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</row>
    <row r="841" spans="1:12" ht="12.75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</row>
    <row r="842" spans="1:12" ht="12.75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</row>
    <row r="843" spans="1:12" ht="12.75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</row>
    <row r="844" spans="1:12" ht="12.75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</row>
    <row r="845" spans="1:12" ht="12.75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</row>
    <row r="846" spans="1:12" ht="12.75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</row>
    <row r="847" spans="1:12" ht="12.75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</row>
    <row r="848" spans="1:12" ht="12.75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</row>
    <row r="849" spans="1:12" ht="12.75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</row>
    <row r="850" spans="1:12" ht="12.75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</row>
    <row r="851" spans="1:12" ht="12.75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</row>
    <row r="852" spans="1:12" ht="12.75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</row>
    <row r="853" spans="1:12" ht="12.75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</row>
    <row r="854" spans="1:12" ht="12.75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</row>
    <row r="855" spans="1:12" ht="12.75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</row>
    <row r="856" spans="1:12" ht="12.75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</row>
    <row r="857" spans="1:12" ht="12.75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</row>
    <row r="858" spans="1:12" ht="12.75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</row>
    <row r="859" spans="1:12" ht="12.75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</row>
    <row r="860" spans="1:12" ht="12.75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</row>
    <row r="861" spans="1:12" ht="12.75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</row>
    <row r="862" spans="1:12" ht="12.75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</row>
    <row r="863" spans="1:12" ht="12.75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</row>
    <row r="864" spans="1:12" ht="12.75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</row>
    <row r="865" spans="1:12" ht="12.75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</row>
    <row r="866" spans="1:12" ht="12.75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</row>
    <row r="867" spans="1:12" ht="12.75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</row>
    <row r="868" spans="1:12" ht="12.75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</row>
    <row r="869" spans="1:12" ht="12.75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</row>
    <row r="870" spans="1:12" ht="12.75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</row>
    <row r="871" spans="1:12" ht="12.75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</row>
    <row r="872" spans="1:12" ht="12.75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</row>
    <row r="873" spans="1:12" ht="12.75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</row>
    <row r="874" spans="1:12" ht="12.75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</row>
    <row r="875" spans="1:12" ht="12.75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</row>
    <row r="876" spans="1:12" ht="12.75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</row>
    <row r="877" spans="1:12" ht="12.75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</row>
    <row r="878" spans="1:12" ht="12.75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</row>
    <row r="879" spans="1:12" ht="12.75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</row>
    <row r="880" spans="1:12" ht="12.75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</row>
    <row r="881" spans="1:12" ht="12.75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</row>
    <row r="882" spans="1:12" ht="12.75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</row>
    <row r="883" spans="1:12" ht="12.75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</row>
    <row r="884" spans="1:12" ht="12.75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</row>
    <row r="885" spans="1:12" ht="12.75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</row>
    <row r="886" spans="1:12" ht="12.75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</row>
    <row r="887" spans="1:12" ht="12.75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</row>
    <row r="888" spans="1:12" ht="12.75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</row>
    <row r="889" spans="1:12" ht="12.75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</row>
    <row r="890" spans="1:12" ht="12.75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</row>
    <row r="891" spans="1:12" ht="12.75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</row>
    <row r="892" spans="1:12" ht="12.75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</row>
    <row r="893" spans="1:12" ht="12.75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</row>
    <row r="894" spans="1:12" ht="12.75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</row>
    <row r="895" spans="1:12" ht="12.75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</row>
    <row r="896" spans="1:12" ht="12.75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</row>
    <row r="897" spans="1:12" ht="12.75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</row>
    <row r="898" spans="1:12" ht="12.75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</row>
    <row r="899" spans="1:12" ht="12.75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</row>
    <row r="900" spans="1:12" ht="12.75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</row>
    <row r="901" spans="1:12" ht="12.75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</row>
    <row r="902" spans="1:12" ht="12.75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</row>
    <row r="903" spans="1:12" ht="12.75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</row>
    <row r="904" spans="1:12" ht="12.75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</row>
    <row r="905" spans="1:12" ht="12.75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</row>
    <row r="906" spans="1:12" ht="12.75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</row>
    <row r="907" spans="1:12" ht="12.75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</row>
    <row r="908" spans="1:12" ht="12.75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</row>
    <row r="909" spans="1:12" ht="12.75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</row>
    <row r="910" spans="1:12" ht="12.75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</row>
    <row r="911" spans="1:12" ht="12.75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</row>
    <row r="912" spans="1:12" ht="12.75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</row>
    <row r="913" spans="1:12" ht="12.75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</row>
    <row r="914" spans="1:12" ht="12.75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</row>
    <row r="915" spans="1:12" ht="12.75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</row>
    <row r="916" spans="1:12" ht="12.75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</row>
    <row r="917" spans="1:12" ht="12.75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</row>
    <row r="918" spans="1:12" ht="12.75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</row>
    <row r="919" spans="1:12" ht="12.75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</row>
    <row r="920" spans="1:12" ht="12.75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</row>
    <row r="921" spans="1:12" ht="12.75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</row>
    <row r="922" spans="1:12" ht="12.75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</row>
    <row r="923" spans="1:12" ht="12.75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</row>
    <row r="924" spans="1:12" ht="12.75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</row>
    <row r="925" spans="1:12" ht="12.75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</row>
    <row r="926" spans="1:12" ht="12.75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</row>
    <row r="927" spans="1:12" ht="12.75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</row>
    <row r="928" spans="1:12" ht="12.75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</row>
    <row r="929" spans="1:12" ht="12.75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</row>
    <row r="930" spans="1:12" ht="12.75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</row>
    <row r="931" spans="1:12" ht="12.75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</row>
    <row r="932" spans="1:12" ht="12.75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</row>
    <row r="933" spans="1:12" ht="12.75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</row>
    <row r="934" spans="1:12" ht="12.75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</row>
    <row r="935" spans="1:12" ht="12.75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</row>
    <row r="936" spans="1:12" ht="12.75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</row>
    <row r="937" spans="1:12" ht="12.75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</row>
    <row r="938" spans="1:12" ht="12.75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</row>
    <row r="939" spans="1:12" ht="12.75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</row>
    <row r="940" spans="1:12" ht="12.75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</row>
    <row r="941" spans="1:12" ht="12.75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</row>
    <row r="942" spans="1:12" ht="12.75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</row>
    <row r="943" spans="1:12" ht="12.75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</row>
    <row r="944" spans="1:12" ht="12.75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</row>
    <row r="945" spans="1:12" ht="12.75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</row>
    <row r="946" spans="1:12" ht="12.75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</row>
    <row r="947" spans="1:12" ht="12.75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</row>
    <row r="948" spans="1:12" ht="12.75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</row>
    <row r="949" spans="1:12" ht="12.75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</row>
    <row r="950" spans="1:12" ht="12.75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</row>
    <row r="951" spans="1:12" ht="12.75">
      <c r="A951" s="19"/>
      <c r="B951" s="20"/>
      <c r="C951" s="19"/>
      <c r="D951" s="19"/>
      <c r="E951" s="19"/>
      <c r="F951" s="19"/>
      <c r="G951" s="19"/>
      <c r="H951" s="19"/>
      <c r="I951" s="19"/>
      <c r="J951" s="19"/>
      <c r="K951" s="19"/>
      <c r="L951" s="19"/>
    </row>
    <row r="952" spans="1:12" ht="12.75">
      <c r="A952" s="19"/>
      <c r="B952" s="20"/>
      <c r="C952" s="19"/>
      <c r="D952" s="19"/>
      <c r="E952" s="19"/>
      <c r="F952" s="19"/>
      <c r="G952" s="19"/>
      <c r="H952" s="19"/>
      <c r="I952" s="19"/>
      <c r="J952" s="19"/>
      <c r="K952" s="19"/>
      <c r="L952" s="19"/>
    </row>
    <row r="953" spans="1:12" ht="12.75">
      <c r="A953" s="19"/>
      <c r="B953" s="20"/>
      <c r="C953" s="19"/>
      <c r="D953" s="19"/>
      <c r="E953" s="19"/>
      <c r="F953" s="19"/>
      <c r="G953" s="19"/>
      <c r="H953" s="19"/>
      <c r="I953" s="19"/>
      <c r="J953" s="19"/>
      <c r="K953" s="19"/>
      <c r="L953" s="19"/>
    </row>
    <row r="954" spans="1:12" ht="12.75">
      <c r="A954" s="19"/>
      <c r="B954" s="20"/>
      <c r="C954" s="19"/>
      <c r="D954" s="19"/>
      <c r="E954" s="19"/>
      <c r="F954" s="19"/>
      <c r="G954" s="19"/>
      <c r="H954" s="19"/>
      <c r="I954" s="19"/>
      <c r="J954" s="19"/>
      <c r="K954" s="19"/>
      <c r="L954" s="19"/>
    </row>
    <row r="955" spans="1:12" ht="12.75">
      <c r="A955" s="19"/>
      <c r="B955" s="20"/>
      <c r="C955" s="19"/>
      <c r="D955" s="19"/>
      <c r="E955" s="19"/>
      <c r="F955" s="19"/>
      <c r="G955" s="19"/>
      <c r="H955" s="19"/>
      <c r="I955" s="19"/>
      <c r="J955" s="19"/>
      <c r="K955" s="19"/>
      <c r="L955" s="19"/>
    </row>
    <row r="956" spans="1:12" ht="12.75">
      <c r="A956" s="19"/>
      <c r="B956" s="20"/>
      <c r="C956" s="19"/>
      <c r="D956" s="19"/>
      <c r="E956" s="19"/>
      <c r="F956" s="19"/>
      <c r="G956" s="19"/>
      <c r="H956" s="19"/>
      <c r="I956" s="19"/>
      <c r="J956" s="19"/>
      <c r="K956" s="19"/>
      <c r="L956" s="19"/>
    </row>
    <row r="957" spans="1:12" ht="12.75">
      <c r="A957" s="19"/>
      <c r="B957" s="20"/>
      <c r="C957" s="19"/>
      <c r="D957" s="19"/>
      <c r="E957" s="19"/>
      <c r="F957" s="19"/>
      <c r="G957" s="19"/>
      <c r="H957" s="19"/>
      <c r="I957" s="19"/>
      <c r="J957" s="19"/>
      <c r="K957" s="19"/>
      <c r="L957" s="19"/>
    </row>
    <row r="958" spans="1:12" ht="12.75">
      <c r="A958" s="19"/>
      <c r="B958" s="20"/>
      <c r="C958" s="19"/>
      <c r="D958" s="19"/>
      <c r="E958" s="19"/>
      <c r="F958" s="19"/>
      <c r="G958" s="19"/>
      <c r="H958" s="19"/>
      <c r="I958" s="19"/>
      <c r="J958" s="19"/>
      <c r="K958" s="19"/>
      <c r="L958" s="19"/>
    </row>
    <row r="959" spans="1:12" ht="12.75">
      <c r="A959" s="19"/>
      <c r="B959" s="20"/>
      <c r="C959" s="19"/>
      <c r="D959" s="19"/>
      <c r="E959" s="19"/>
      <c r="F959" s="19"/>
      <c r="G959" s="19"/>
      <c r="H959" s="19"/>
      <c r="I959" s="19"/>
      <c r="J959" s="19"/>
      <c r="K959" s="19"/>
      <c r="L959" s="19"/>
    </row>
    <row r="960" spans="1:12" ht="12.75">
      <c r="A960" s="19"/>
      <c r="B960" s="20"/>
      <c r="C960" s="19"/>
      <c r="D960" s="19"/>
      <c r="E960" s="19"/>
      <c r="F960" s="19"/>
      <c r="G960" s="19"/>
      <c r="H960" s="19"/>
      <c r="I960" s="19"/>
      <c r="J960" s="19"/>
      <c r="K960" s="19"/>
      <c r="L960" s="19"/>
    </row>
    <row r="961" spans="1:12" ht="12.75">
      <c r="A961" s="19"/>
      <c r="B961" s="20"/>
      <c r="C961" s="19"/>
      <c r="D961" s="19"/>
      <c r="E961" s="19"/>
      <c r="F961" s="19"/>
      <c r="G961" s="19"/>
      <c r="H961" s="19"/>
      <c r="I961" s="19"/>
      <c r="J961" s="19"/>
      <c r="K961" s="19"/>
      <c r="L961" s="19"/>
    </row>
    <row r="962" spans="1:12" ht="12.75">
      <c r="A962" s="19"/>
      <c r="B962" s="20"/>
      <c r="C962" s="19"/>
      <c r="D962" s="19"/>
      <c r="E962" s="19"/>
      <c r="F962" s="19"/>
      <c r="G962" s="19"/>
      <c r="H962" s="19"/>
      <c r="I962" s="19"/>
      <c r="J962" s="19"/>
      <c r="K962" s="19"/>
      <c r="L962" s="19"/>
    </row>
    <row r="963" spans="1:12" ht="12.75">
      <c r="A963" s="19"/>
      <c r="B963" s="20"/>
      <c r="C963" s="19"/>
      <c r="D963" s="19"/>
      <c r="E963" s="19"/>
      <c r="F963" s="19"/>
      <c r="G963" s="19"/>
      <c r="H963" s="19"/>
      <c r="I963" s="19"/>
      <c r="J963" s="19"/>
      <c r="K963" s="19"/>
      <c r="L963" s="19"/>
    </row>
    <row r="964" spans="1:12" ht="12.75">
      <c r="A964" s="19"/>
      <c r="B964" s="20"/>
      <c r="C964" s="19"/>
      <c r="D964" s="19"/>
      <c r="E964" s="19"/>
      <c r="F964" s="19"/>
      <c r="G964" s="19"/>
      <c r="H964" s="19"/>
      <c r="I964" s="19"/>
      <c r="J964" s="19"/>
      <c r="K964" s="19"/>
      <c r="L964" s="19"/>
    </row>
    <row r="965" spans="1:12" ht="12.75">
      <c r="A965" s="19"/>
      <c r="B965" s="20"/>
      <c r="C965" s="19"/>
      <c r="D965" s="19"/>
      <c r="E965" s="19"/>
      <c r="F965" s="19"/>
      <c r="G965" s="19"/>
      <c r="H965" s="19"/>
      <c r="I965" s="19"/>
      <c r="J965" s="19"/>
      <c r="K965" s="19"/>
      <c r="L965" s="19"/>
    </row>
    <row r="966" spans="1:12" ht="12.75">
      <c r="A966" s="19"/>
      <c r="B966" s="20"/>
      <c r="C966" s="19"/>
      <c r="D966" s="19"/>
      <c r="E966" s="19"/>
      <c r="F966" s="19"/>
      <c r="G966" s="19"/>
      <c r="H966" s="19"/>
      <c r="I966" s="19"/>
      <c r="J966" s="19"/>
      <c r="K966" s="19"/>
      <c r="L966" s="19"/>
    </row>
    <row r="967" spans="1:12" ht="12.75">
      <c r="A967" s="19"/>
      <c r="B967" s="20"/>
      <c r="C967" s="19"/>
      <c r="D967" s="19"/>
      <c r="E967" s="19"/>
      <c r="F967" s="19"/>
      <c r="G967" s="19"/>
      <c r="H967" s="19"/>
      <c r="I967" s="19"/>
      <c r="J967" s="19"/>
      <c r="K967" s="19"/>
      <c r="L967" s="19"/>
    </row>
    <row r="968" spans="1:12" ht="12.75">
      <c r="A968" s="19"/>
      <c r="B968" s="20"/>
      <c r="C968" s="19"/>
      <c r="D968" s="19"/>
      <c r="E968" s="19"/>
      <c r="F968" s="19"/>
      <c r="G968" s="19"/>
      <c r="H968" s="19"/>
      <c r="I968" s="19"/>
      <c r="J968" s="19"/>
      <c r="K968" s="19"/>
      <c r="L968" s="19"/>
    </row>
    <row r="969" spans="1:12" ht="12.75">
      <c r="A969" s="19"/>
      <c r="B969" s="20"/>
      <c r="C969" s="19"/>
      <c r="D969" s="19"/>
      <c r="E969" s="19"/>
      <c r="F969" s="19"/>
      <c r="G969" s="19"/>
      <c r="H969" s="19"/>
      <c r="I969" s="19"/>
      <c r="J969" s="19"/>
      <c r="K969" s="19"/>
      <c r="L969" s="19"/>
    </row>
    <row r="970" spans="1:12" ht="12.75">
      <c r="A970" s="19"/>
      <c r="B970" s="20"/>
      <c r="C970" s="19"/>
      <c r="D970" s="19"/>
      <c r="E970" s="19"/>
      <c r="F970" s="19"/>
      <c r="G970" s="19"/>
      <c r="H970" s="19"/>
      <c r="I970" s="19"/>
      <c r="J970" s="19"/>
      <c r="K970" s="19"/>
      <c r="L970" s="19"/>
    </row>
    <row r="971" spans="1:12" ht="12.75">
      <c r="A971" s="19"/>
      <c r="B971" s="20"/>
      <c r="C971" s="19"/>
      <c r="D971" s="19"/>
      <c r="E971" s="19"/>
      <c r="F971" s="19"/>
      <c r="G971" s="19"/>
      <c r="H971" s="19"/>
      <c r="I971" s="19"/>
      <c r="J971" s="19"/>
      <c r="K971" s="19"/>
      <c r="L971" s="19"/>
    </row>
    <row r="972" spans="1:12" ht="12.75">
      <c r="A972" s="19"/>
      <c r="B972" s="20"/>
      <c r="C972" s="19"/>
      <c r="D972" s="19"/>
      <c r="E972" s="19"/>
      <c r="F972" s="19"/>
      <c r="G972" s="19"/>
      <c r="H972" s="19"/>
      <c r="I972" s="19"/>
      <c r="J972" s="19"/>
      <c r="K972" s="19"/>
      <c r="L972" s="19"/>
    </row>
    <row r="973" spans="1:12" ht="12.75">
      <c r="A973" s="19"/>
      <c r="B973" s="20"/>
      <c r="C973" s="19"/>
      <c r="D973" s="19"/>
      <c r="E973" s="19"/>
      <c r="F973" s="19"/>
      <c r="G973" s="19"/>
      <c r="H973" s="19"/>
      <c r="I973" s="19"/>
      <c r="J973" s="19"/>
      <c r="K973" s="19"/>
      <c r="L973" s="19"/>
    </row>
    <row r="974" spans="1:12" ht="12.75">
      <c r="A974" s="19"/>
      <c r="B974" s="20"/>
      <c r="C974" s="19"/>
      <c r="D974" s="19"/>
      <c r="E974" s="19"/>
      <c r="F974" s="19"/>
      <c r="G974" s="19"/>
      <c r="H974" s="19"/>
      <c r="I974" s="19"/>
      <c r="J974" s="19"/>
      <c r="K974" s="19"/>
      <c r="L974" s="19"/>
    </row>
    <row r="975" spans="1:12" ht="12.75">
      <c r="A975" s="19"/>
      <c r="B975" s="20"/>
      <c r="C975" s="19"/>
      <c r="D975" s="19"/>
      <c r="E975" s="19"/>
      <c r="F975" s="19"/>
      <c r="G975" s="19"/>
      <c r="H975" s="19"/>
      <c r="I975" s="19"/>
      <c r="J975" s="19"/>
      <c r="K975" s="19"/>
      <c r="L975" s="19"/>
    </row>
    <row r="976" spans="1:12" ht="12.75">
      <c r="A976" s="19"/>
      <c r="B976" s="20"/>
      <c r="C976" s="19"/>
      <c r="D976" s="19"/>
      <c r="E976" s="19"/>
      <c r="F976" s="19"/>
      <c r="G976" s="19"/>
      <c r="H976" s="19"/>
      <c r="I976" s="19"/>
      <c r="J976" s="19"/>
      <c r="K976" s="19"/>
      <c r="L976" s="19"/>
    </row>
    <row r="977" spans="1:12" ht="12.75">
      <c r="A977" s="19"/>
      <c r="B977" s="20"/>
      <c r="C977" s="19"/>
      <c r="D977" s="19"/>
      <c r="E977" s="19"/>
      <c r="F977" s="19"/>
      <c r="G977" s="19"/>
      <c r="H977" s="19"/>
      <c r="I977" s="19"/>
      <c r="J977" s="19"/>
      <c r="K977" s="19"/>
      <c r="L977" s="19"/>
    </row>
    <row r="978" spans="1:12" ht="12.75">
      <c r="A978" s="19"/>
      <c r="B978" s="20"/>
      <c r="C978" s="19"/>
      <c r="D978" s="19"/>
      <c r="E978" s="19"/>
      <c r="F978" s="19"/>
      <c r="G978" s="19"/>
      <c r="H978" s="19"/>
      <c r="I978" s="19"/>
      <c r="J978" s="19"/>
      <c r="K978" s="19"/>
      <c r="L978" s="19"/>
    </row>
    <row r="979" spans="1:12" ht="12.75">
      <c r="A979" s="19"/>
      <c r="B979" s="20"/>
      <c r="C979" s="19"/>
      <c r="D979" s="19"/>
      <c r="E979" s="19"/>
      <c r="F979" s="19"/>
      <c r="G979" s="19"/>
      <c r="H979" s="19"/>
      <c r="I979" s="19"/>
      <c r="J979" s="19"/>
      <c r="K979" s="19"/>
      <c r="L979" s="19"/>
    </row>
    <row r="980" spans="1:12" ht="12.75">
      <c r="A980" s="19"/>
      <c r="B980" s="20"/>
      <c r="C980" s="19"/>
      <c r="D980" s="19"/>
      <c r="E980" s="19"/>
      <c r="F980" s="19"/>
      <c r="G980" s="19"/>
      <c r="H980" s="19"/>
      <c r="I980" s="19"/>
      <c r="J980" s="19"/>
      <c r="K980" s="19"/>
      <c r="L980" s="19"/>
    </row>
    <row r="981" spans="1:12" ht="12.75">
      <c r="A981" s="19"/>
      <c r="B981" s="20"/>
      <c r="C981" s="19"/>
      <c r="D981" s="19"/>
      <c r="E981" s="19"/>
      <c r="F981" s="19"/>
      <c r="G981" s="19"/>
      <c r="H981" s="19"/>
      <c r="I981" s="19"/>
      <c r="J981" s="19"/>
      <c r="K981" s="19"/>
      <c r="L981" s="19"/>
    </row>
    <row r="982" spans="1:12" ht="12.75">
      <c r="A982" s="19"/>
      <c r="B982" s="20"/>
      <c r="C982" s="19"/>
      <c r="D982" s="19"/>
      <c r="E982" s="19"/>
      <c r="F982" s="19"/>
      <c r="G982" s="19"/>
      <c r="H982" s="19"/>
      <c r="I982" s="19"/>
      <c r="J982" s="19"/>
      <c r="K982" s="19"/>
      <c r="L982" s="19"/>
    </row>
    <row r="983" spans="1:12" ht="12.75">
      <c r="A983" s="19"/>
      <c r="B983" s="20"/>
      <c r="C983" s="19"/>
      <c r="D983" s="19"/>
      <c r="E983" s="19"/>
      <c r="F983" s="19"/>
      <c r="G983" s="19"/>
      <c r="H983" s="19"/>
      <c r="I983" s="19"/>
      <c r="J983" s="19"/>
      <c r="K983" s="19"/>
      <c r="L983" s="19"/>
    </row>
    <row r="984" spans="1:12" ht="12.75">
      <c r="A984" s="19"/>
      <c r="B984" s="20"/>
      <c r="C984" s="19"/>
      <c r="D984" s="19"/>
      <c r="E984" s="19"/>
      <c r="F984" s="19"/>
      <c r="G984" s="19"/>
      <c r="H984" s="19"/>
      <c r="I984" s="19"/>
      <c r="J984" s="19"/>
      <c r="K984" s="19"/>
      <c r="L984" s="19"/>
    </row>
    <row r="985" spans="1:12" ht="12.75">
      <c r="A985" s="19"/>
      <c r="B985" s="20"/>
      <c r="C985" s="19"/>
      <c r="D985" s="19"/>
      <c r="E985" s="19"/>
      <c r="F985" s="19"/>
      <c r="G985" s="19"/>
      <c r="H985" s="19"/>
      <c r="I985" s="19"/>
      <c r="J985" s="19"/>
      <c r="K985" s="19"/>
      <c r="L985" s="19"/>
    </row>
    <row r="986" spans="1:12" ht="12.75">
      <c r="A986" s="19"/>
      <c r="B986" s="20"/>
      <c r="C986" s="19"/>
      <c r="D986" s="19"/>
      <c r="E986" s="19"/>
      <c r="F986" s="19"/>
      <c r="G986" s="19"/>
      <c r="H986" s="19"/>
      <c r="I986" s="19"/>
      <c r="J986" s="19"/>
      <c r="K986" s="19"/>
      <c r="L986" s="19"/>
    </row>
    <row r="987" spans="1:12" ht="12.75">
      <c r="A987" s="19"/>
      <c r="B987" s="20"/>
      <c r="C987" s="19"/>
      <c r="D987" s="19"/>
      <c r="E987" s="19"/>
      <c r="F987" s="19"/>
      <c r="G987" s="19"/>
      <c r="H987" s="19"/>
      <c r="I987" s="19"/>
      <c r="J987" s="19"/>
      <c r="K987" s="19"/>
      <c r="L987" s="19"/>
    </row>
    <row r="988" spans="1:12" ht="12.75">
      <c r="A988" s="19"/>
      <c r="B988" s="20"/>
      <c r="C988" s="19"/>
      <c r="D988" s="19"/>
      <c r="E988" s="19"/>
      <c r="F988" s="19"/>
      <c r="G988" s="19"/>
      <c r="H988" s="19"/>
      <c r="I988" s="19"/>
      <c r="J988" s="19"/>
      <c r="K988" s="19"/>
      <c r="L988" s="19"/>
    </row>
    <row r="989" spans="1:12" ht="12.75">
      <c r="A989" s="19"/>
      <c r="B989" s="20"/>
      <c r="C989" s="19"/>
      <c r="D989" s="19"/>
      <c r="E989" s="19"/>
      <c r="F989" s="19"/>
      <c r="G989" s="19"/>
      <c r="H989" s="19"/>
      <c r="I989" s="19"/>
      <c r="J989" s="19"/>
      <c r="K989" s="19"/>
      <c r="L989" s="19"/>
    </row>
    <row r="990" spans="1:12" ht="12.75">
      <c r="A990" s="19"/>
      <c r="B990" s="20"/>
      <c r="C990" s="19"/>
      <c r="D990" s="19"/>
      <c r="E990" s="19"/>
      <c r="F990" s="19"/>
      <c r="G990" s="19"/>
      <c r="H990" s="19"/>
      <c r="I990" s="19"/>
      <c r="J990" s="19"/>
      <c r="K990" s="19"/>
      <c r="L990" s="19"/>
    </row>
    <row r="991" spans="1:12" ht="12.75">
      <c r="A991" s="19"/>
      <c r="B991" s="20"/>
      <c r="C991" s="19"/>
      <c r="D991" s="19"/>
      <c r="E991" s="19"/>
      <c r="F991" s="19"/>
      <c r="G991" s="19"/>
      <c r="H991" s="19"/>
      <c r="I991" s="19"/>
      <c r="J991" s="19"/>
      <c r="K991" s="19"/>
      <c r="L991" s="19"/>
    </row>
    <row r="992" spans="1:12" ht="12.75">
      <c r="A992" s="19"/>
      <c r="B992" s="20"/>
      <c r="C992" s="19"/>
      <c r="D992" s="19"/>
      <c r="E992" s="19"/>
      <c r="F992" s="19"/>
      <c r="G992" s="19"/>
      <c r="H992" s="19"/>
      <c r="I992" s="19"/>
      <c r="J992" s="19"/>
      <c r="K992" s="19"/>
      <c r="L992" s="19"/>
    </row>
    <row r="993" spans="1:12" ht="12.75">
      <c r="A993" s="19"/>
      <c r="B993" s="20"/>
      <c r="C993" s="19"/>
      <c r="D993" s="19"/>
      <c r="E993" s="19"/>
      <c r="F993" s="19"/>
      <c r="G993" s="19"/>
      <c r="H993" s="19"/>
      <c r="I993" s="19"/>
      <c r="J993" s="19"/>
      <c r="K993" s="19"/>
      <c r="L993" s="19"/>
    </row>
    <row r="994" spans="1:12" ht="12.75">
      <c r="A994" s="19"/>
      <c r="B994" s="20"/>
      <c r="C994" s="19"/>
      <c r="D994" s="19"/>
      <c r="E994" s="19"/>
      <c r="F994" s="19"/>
      <c r="G994" s="19"/>
      <c r="H994" s="19"/>
      <c r="I994" s="19"/>
      <c r="J994" s="19"/>
      <c r="K994" s="19"/>
      <c r="L994" s="19"/>
    </row>
    <row r="995" spans="1:12" ht="12.75">
      <c r="A995" s="19"/>
      <c r="B995" s="20"/>
      <c r="C995" s="19"/>
      <c r="D995" s="19"/>
      <c r="E995" s="19"/>
      <c r="F995" s="19"/>
      <c r="G995" s="19"/>
      <c r="H995" s="19"/>
      <c r="I995" s="19"/>
      <c r="J995" s="19"/>
      <c r="K995" s="19"/>
      <c r="L995" s="19"/>
    </row>
    <row r="996" spans="1:12" ht="12.75">
      <c r="A996" s="19"/>
      <c r="B996" s="20"/>
      <c r="C996" s="19"/>
      <c r="D996" s="19"/>
      <c r="E996" s="19"/>
      <c r="F996" s="19"/>
      <c r="G996" s="19"/>
      <c r="H996" s="19"/>
      <c r="I996" s="19"/>
      <c r="J996" s="19"/>
      <c r="K996" s="19"/>
      <c r="L996" s="19"/>
    </row>
    <row r="997" spans="1:12" ht="12.75">
      <c r="A997" s="19"/>
      <c r="B997" s="20"/>
      <c r="C997" s="19"/>
      <c r="D997" s="19"/>
      <c r="E997" s="19"/>
      <c r="F997" s="19"/>
      <c r="G997" s="19"/>
      <c r="H997" s="19"/>
      <c r="I997" s="19"/>
      <c r="J997" s="19"/>
      <c r="K997" s="19"/>
      <c r="L997" s="19"/>
    </row>
    <row r="998" spans="1:12" ht="12.75">
      <c r="A998" s="19"/>
      <c r="B998" s="20"/>
      <c r="C998" s="19"/>
      <c r="D998" s="19"/>
      <c r="E998" s="19"/>
      <c r="F998" s="19"/>
      <c r="G998" s="19"/>
      <c r="H998" s="19"/>
      <c r="I998" s="19"/>
      <c r="J998" s="19"/>
      <c r="K998" s="19"/>
      <c r="L998" s="19"/>
    </row>
    <row r="999" spans="1:12" ht="12.75">
      <c r="A999" s="19"/>
      <c r="B999" s="20"/>
      <c r="C999" s="19"/>
      <c r="D999" s="19"/>
      <c r="E999" s="19"/>
      <c r="F999" s="19"/>
      <c r="G999" s="19"/>
      <c r="H999" s="19"/>
      <c r="I999" s="19"/>
      <c r="J999" s="19"/>
      <c r="K999" s="19"/>
      <c r="L999" s="19"/>
    </row>
    <row r="1000" spans="1:12" ht="12.75">
      <c r="A1000" s="19"/>
      <c r="B1000" s="20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</row>
  </sheetData>
  <sheetCalcPr fullCalcOnLoad="1"/>
  <phoneticPr fontId="5" type="noConversion"/>
  <pageMargins left="0.7" right="0.7" top="0.75" bottom="0.75" header="0.3" footer="0.3"/>
  <pageSetup orientation="portrait" horizontalDpi="1200" verticalDpi="120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Andrew Nelson</cp:lastModifiedBy>
  <dcterms:created xsi:type="dcterms:W3CDTF">2018-05-21T23:54:14Z</dcterms:created>
  <dcterms:modified xsi:type="dcterms:W3CDTF">2018-05-21T23:54:14Z</dcterms:modified>
</cp:coreProperties>
</file>