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9980" windowHeight="7815"/>
  </bookViews>
  <sheets>
    <sheet name="Q1" sheetId="1" r:id="rId1"/>
    <sheet name="Q2" sheetId="2" r:id="rId2"/>
    <sheet name="Q3" sheetId="3" r:id="rId3"/>
    <sheet name="Q4" sheetId="4" r:id="rId4"/>
    <sheet name="Q5" sheetId="5" r:id="rId5"/>
    <sheet name="Q6" sheetId="6" r:id="rId6"/>
    <sheet name="Q7" sheetId="7" r:id="rId7"/>
    <sheet name="Q8" sheetId="8" r:id="rId8"/>
  </sheets>
  <calcPr calcId="145621"/>
</workbook>
</file>

<file path=xl/calcChain.xml><?xml version="1.0" encoding="utf-8"?>
<calcChain xmlns="http://schemas.openxmlformats.org/spreadsheetml/2006/main">
  <c r="K58" i="8" l="1"/>
  <c r="J58" i="8"/>
  <c r="I58" i="8"/>
  <c r="H58" i="8"/>
  <c r="G58" i="8"/>
  <c r="F58" i="8"/>
  <c r="E58" i="8"/>
  <c r="D58" i="8"/>
  <c r="C58" i="8"/>
  <c r="D57" i="8"/>
  <c r="E57" i="8"/>
  <c r="F57" i="8"/>
  <c r="G57" i="8"/>
  <c r="H57" i="8"/>
  <c r="I57" i="8"/>
  <c r="J57" i="8"/>
  <c r="K57" i="8"/>
  <c r="D56" i="8"/>
  <c r="E56" i="8"/>
  <c r="F56" i="8"/>
  <c r="G56" i="8"/>
  <c r="H56" i="8"/>
  <c r="I56" i="8"/>
  <c r="J56" i="8"/>
  <c r="K56" i="8"/>
  <c r="D55" i="8"/>
  <c r="E55" i="8"/>
  <c r="F55" i="8"/>
  <c r="G55" i="8"/>
  <c r="H55" i="8"/>
  <c r="I55" i="8"/>
  <c r="J55" i="8"/>
  <c r="K55" i="8"/>
  <c r="D54" i="8"/>
  <c r="E54" i="8"/>
  <c r="F54" i="8"/>
  <c r="G54" i="8"/>
  <c r="H54" i="8"/>
  <c r="I54" i="8"/>
  <c r="J54" i="8"/>
  <c r="K54" i="8"/>
  <c r="C57" i="8"/>
  <c r="C56" i="8"/>
  <c r="C55" i="8"/>
  <c r="C54" i="8"/>
  <c r="D111" i="8"/>
  <c r="E111" i="8"/>
  <c r="F111" i="8"/>
  <c r="G111" i="8"/>
  <c r="H111" i="8"/>
  <c r="I111" i="8"/>
  <c r="J111" i="8"/>
  <c r="K111" i="8"/>
  <c r="C111" i="8"/>
  <c r="D110" i="8"/>
  <c r="E110" i="8"/>
  <c r="F110" i="8"/>
  <c r="G110" i="8"/>
  <c r="H110" i="8"/>
  <c r="I110" i="8"/>
  <c r="J110" i="8"/>
  <c r="K110" i="8"/>
  <c r="D109" i="8"/>
  <c r="E109" i="8"/>
  <c r="F109" i="8"/>
  <c r="G109" i="8"/>
  <c r="H109" i="8"/>
  <c r="I109" i="8"/>
  <c r="J109" i="8"/>
  <c r="K109" i="8"/>
  <c r="D108" i="8"/>
  <c r="E108" i="8"/>
  <c r="F108" i="8"/>
  <c r="G108" i="8"/>
  <c r="H108" i="8"/>
  <c r="I108" i="8"/>
  <c r="J108" i="8"/>
  <c r="K108" i="8"/>
  <c r="D107" i="8"/>
  <c r="E107" i="8"/>
  <c r="F107" i="8"/>
  <c r="G107" i="8"/>
  <c r="H107" i="8"/>
  <c r="I107" i="8"/>
  <c r="J107" i="8"/>
  <c r="K107" i="8"/>
  <c r="C110" i="8"/>
  <c r="C109" i="8"/>
  <c r="C108" i="8"/>
  <c r="C107" i="8"/>
  <c r="P13" i="7"/>
  <c r="P12" i="7"/>
  <c r="P11" i="7"/>
  <c r="P10" i="7"/>
  <c r="P9" i="7"/>
  <c r="P8" i="7"/>
  <c r="P7" i="7"/>
  <c r="P6" i="7"/>
  <c r="P5" i="7"/>
  <c r="P4" i="7"/>
  <c r="P3" i="7"/>
  <c r="O14" i="7"/>
  <c r="K14" i="7"/>
  <c r="L13" i="7"/>
  <c r="L12" i="7"/>
  <c r="L11" i="7"/>
  <c r="L10" i="7"/>
  <c r="L9" i="7"/>
  <c r="L8" i="7"/>
  <c r="L7" i="7"/>
  <c r="L6" i="7"/>
  <c r="L5" i="7"/>
  <c r="L4" i="7"/>
  <c r="L3" i="7"/>
  <c r="D104" i="7"/>
  <c r="E104" i="7"/>
  <c r="F104" i="7"/>
  <c r="G104" i="7"/>
  <c r="H104" i="7"/>
  <c r="I104" i="7"/>
  <c r="J104" i="7"/>
  <c r="K104" i="7"/>
  <c r="L104" i="7"/>
  <c r="M104" i="7"/>
  <c r="C104" i="7"/>
  <c r="D57" i="7"/>
  <c r="E57" i="7"/>
  <c r="F57" i="7"/>
  <c r="G57" i="7"/>
  <c r="H57" i="7"/>
  <c r="I57" i="7"/>
  <c r="J57" i="7"/>
  <c r="K57" i="7"/>
  <c r="L57" i="7"/>
  <c r="M57" i="7"/>
  <c r="C57" i="7"/>
  <c r="N5" i="6"/>
  <c r="N4" i="6"/>
  <c r="N3" i="6"/>
  <c r="M6" i="6"/>
  <c r="J5" i="6"/>
  <c r="J4" i="6"/>
  <c r="J3" i="6"/>
  <c r="I6" i="6"/>
  <c r="D95" i="6"/>
  <c r="E95" i="6"/>
  <c r="C95" i="6"/>
  <c r="D47" i="6"/>
  <c r="E47" i="6"/>
  <c r="C47" i="6"/>
  <c r="N11" i="5"/>
  <c r="N10" i="5"/>
  <c r="N9" i="5"/>
  <c r="N8" i="5"/>
  <c r="N7" i="5"/>
  <c r="N6" i="5"/>
  <c r="N5" i="5"/>
  <c r="M12" i="5"/>
  <c r="J11" i="5"/>
  <c r="J10" i="5"/>
  <c r="J9" i="5"/>
  <c r="J8" i="5"/>
  <c r="J7" i="5"/>
  <c r="J6" i="5"/>
  <c r="J5" i="5"/>
  <c r="I12" i="5"/>
  <c r="E102" i="5"/>
  <c r="F102" i="5"/>
  <c r="G102" i="5"/>
  <c r="H102" i="5"/>
  <c r="I102" i="5"/>
  <c r="J102" i="5"/>
  <c r="D102" i="5"/>
  <c r="E55" i="5"/>
  <c r="F55" i="5"/>
  <c r="G55" i="5"/>
  <c r="H55" i="5"/>
  <c r="I55" i="5"/>
  <c r="J55" i="5"/>
  <c r="D55" i="5"/>
  <c r="N5" i="4"/>
  <c r="N4" i="4"/>
  <c r="N3" i="4"/>
  <c r="M6" i="4"/>
  <c r="J5" i="4"/>
  <c r="J4" i="4"/>
  <c r="J3" i="4"/>
  <c r="I6" i="4"/>
  <c r="D95" i="4"/>
  <c r="E95" i="4"/>
  <c r="C95" i="4"/>
  <c r="D47" i="4"/>
  <c r="E47" i="4"/>
  <c r="C47" i="4"/>
  <c r="Q5" i="3"/>
  <c r="Q4" i="3"/>
  <c r="Q3" i="3"/>
  <c r="P6" i="3"/>
  <c r="D95" i="3"/>
  <c r="E95" i="3"/>
  <c r="C95" i="3"/>
  <c r="M5" i="3"/>
  <c r="M4" i="3"/>
  <c r="M3" i="3"/>
  <c r="L6" i="3"/>
  <c r="D48" i="3"/>
  <c r="E48" i="3"/>
  <c r="C48" i="3"/>
  <c r="R6" i="2"/>
  <c r="R5" i="2"/>
  <c r="R4" i="2"/>
  <c r="R3" i="2"/>
  <c r="Q7" i="2"/>
  <c r="D96" i="2"/>
  <c r="E96" i="2"/>
  <c r="F96" i="2"/>
  <c r="C96" i="2"/>
  <c r="N6" i="2"/>
  <c r="N5" i="2"/>
  <c r="N4" i="2"/>
  <c r="N3" i="2"/>
  <c r="M7" i="2"/>
  <c r="D49" i="2"/>
  <c r="E49" i="2"/>
  <c r="F49" i="2"/>
  <c r="C49" i="2"/>
  <c r="S5" i="1"/>
  <c r="S4" i="1"/>
  <c r="S3" i="1"/>
  <c r="R6" i="1"/>
  <c r="D95" i="1"/>
  <c r="E95" i="1"/>
  <c r="C95" i="1"/>
  <c r="O5" i="1" l="1"/>
  <c r="O4" i="1"/>
  <c r="O3" i="1"/>
  <c r="N6" i="1"/>
  <c r="D48" i="1"/>
  <c r="E48" i="1"/>
  <c r="C48" i="1"/>
  <c r="D116" i="8"/>
  <c r="E116" i="8"/>
  <c r="F116" i="8"/>
  <c r="G116" i="8"/>
  <c r="H116" i="8"/>
  <c r="I116" i="8"/>
  <c r="J116" i="8"/>
  <c r="K116" i="8"/>
  <c r="D115" i="8"/>
  <c r="E115" i="8"/>
  <c r="F115" i="8"/>
  <c r="G115" i="8"/>
  <c r="H115" i="8"/>
  <c r="I115" i="8"/>
  <c r="J115" i="8"/>
  <c r="K115" i="8"/>
  <c r="D114" i="8"/>
  <c r="E114" i="8"/>
  <c r="F114" i="8"/>
  <c r="G114" i="8"/>
  <c r="H114" i="8"/>
  <c r="I114" i="8"/>
  <c r="J114" i="8"/>
  <c r="K114" i="8"/>
  <c r="D113" i="8"/>
  <c r="D117" i="8" s="1"/>
  <c r="E113" i="8"/>
  <c r="E117" i="8" s="1"/>
  <c r="F113" i="8"/>
  <c r="F117" i="8" s="1"/>
  <c r="G113" i="8"/>
  <c r="G117" i="8" s="1"/>
  <c r="H113" i="8"/>
  <c r="H117" i="8" s="1"/>
  <c r="I113" i="8"/>
  <c r="I117" i="8" s="1"/>
  <c r="J113" i="8"/>
  <c r="J117" i="8" s="1"/>
  <c r="K113" i="8"/>
  <c r="K117" i="8" s="1"/>
  <c r="C116" i="8"/>
  <c r="C115" i="8"/>
  <c r="C114" i="8"/>
  <c r="C113" i="8"/>
  <c r="F13" i="7"/>
  <c r="F12" i="7"/>
  <c r="F11" i="7"/>
  <c r="F10" i="7"/>
  <c r="F9" i="7"/>
  <c r="F8" i="7"/>
  <c r="F7" i="7"/>
  <c r="F6" i="7"/>
  <c r="F5" i="7"/>
  <c r="F4" i="7"/>
  <c r="F3" i="7"/>
  <c r="E14" i="7"/>
  <c r="D106" i="7"/>
  <c r="E106" i="7"/>
  <c r="F106" i="7"/>
  <c r="G106" i="7"/>
  <c r="H106" i="7"/>
  <c r="I106" i="7"/>
  <c r="J106" i="7"/>
  <c r="K106" i="7"/>
  <c r="L106" i="7"/>
  <c r="M106" i="7"/>
  <c r="C106" i="7"/>
  <c r="F5" i="6"/>
  <c r="F4" i="6"/>
  <c r="F3" i="6"/>
  <c r="E6" i="6"/>
  <c r="D97" i="6"/>
  <c r="E97" i="6"/>
  <c r="C97" i="6"/>
  <c r="F11" i="5"/>
  <c r="F10" i="5"/>
  <c r="F9" i="5"/>
  <c r="F8" i="5"/>
  <c r="F7" i="5"/>
  <c r="F6" i="5"/>
  <c r="F5" i="5"/>
  <c r="E12" i="5"/>
  <c r="E104" i="5"/>
  <c r="F104" i="5"/>
  <c r="G104" i="5"/>
  <c r="H104" i="5"/>
  <c r="I104" i="5"/>
  <c r="J104" i="5"/>
  <c r="D104" i="5"/>
  <c r="F5" i="4"/>
  <c r="F4" i="4"/>
  <c r="F3" i="4"/>
  <c r="E6" i="4"/>
  <c r="D97" i="4"/>
  <c r="E97" i="4"/>
  <c r="C97" i="4"/>
  <c r="H5" i="3"/>
  <c r="H4" i="3"/>
  <c r="H3" i="3"/>
  <c r="G6" i="3"/>
  <c r="J6" i="2"/>
  <c r="J5" i="2"/>
  <c r="J4" i="2"/>
  <c r="J3" i="2"/>
  <c r="I7" i="2"/>
  <c r="C117" i="8" l="1"/>
  <c r="K3" i="1"/>
  <c r="J6" i="1"/>
  <c r="D97" i="1"/>
  <c r="E97" i="1"/>
  <c r="K5" i="1" l="1"/>
  <c r="K4" i="1"/>
  <c r="D97" i="3"/>
  <c r="E97" i="3"/>
  <c r="C97" i="3"/>
  <c r="D98" i="2"/>
  <c r="E98" i="2"/>
  <c r="F98" i="2"/>
  <c r="C98" i="2"/>
  <c r="C97" i="1"/>
</calcChain>
</file>

<file path=xl/sharedStrings.xml><?xml version="1.0" encoding="utf-8"?>
<sst xmlns="http://schemas.openxmlformats.org/spreadsheetml/2006/main" count="1603" uniqueCount="81">
  <si>
    <t xml:space="preserve">Survey # </t>
  </si>
  <si>
    <t xml:space="preserve">M/F </t>
  </si>
  <si>
    <t xml:space="preserve">Which of the following is the best reason for not lowering the legal drinking age to 18 years old? </t>
  </si>
  <si>
    <t>A. The body does not fully develop until age 21</t>
  </si>
  <si>
    <t>B. Adolescents are irresponsible</t>
  </si>
  <si>
    <t xml:space="preserve">C. Teens are more likely to drink and drive </t>
  </si>
  <si>
    <t>A. TV Commercials</t>
  </si>
  <si>
    <t>B. Billboards</t>
  </si>
  <si>
    <t>C. Magazines</t>
  </si>
  <si>
    <t>D. Newspapers</t>
  </si>
  <si>
    <t>If the drinking age was changed, what should it be changed to?</t>
  </si>
  <si>
    <t>A. 18</t>
  </si>
  <si>
    <t>B. 19</t>
  </si>
  <si>
    <t>C. 20</t>
  </si>
  <si>
    <t>Do you believe in witchcraft?</t>
  </si>
  <si>
    <t>A. Yes</t>
  </si>
  <si>
    <t>B. No</t>
  </si>
  <si>
    <t>C. Undecided</t>
  </si>
  <si>
    <t>Do you support or oppose obamacare?</t>
  </si>
  <si>
    <t xml:space="preserve">A. Support </t>
  </si>
  <si>
    <t xml:space="preserve">B. Oppose </t>
  </si>
  <si>
    <t>C. No Opinion</t>
  </si>
  <si>
    <t>A</t>
  </si>
  <si>
    <t>B</t>
  </si>
  <si>
    <t>C</t>
  </si>
  <si>
    <t xml:space="preserve">A </t>
  </si>
  <si>
    <t>D</t>
  </si>
  <si>
    <t>F</t>
  </si>
  <si>
    <t>X</t>
  </si>
  <si>
    <t>M</t>
  </si>
  <si>
    <t>TOTAL</t>
  </si>
  <si>
    <t>M/F</t>
  </si>
  <si>
    <t>5. How would you characterize your perception of witchcraft?</t>
  </si>
  <si>
    <t xml:space="preserve">    Choose all that apply.</t>
  </si>
  <si>
    <t>Good(G)</t>
  </si>
  <si>
    <t>Bad(B)</t>
  </si>
  <si>
    <t>Insightful(IS)</t>
  </si>
  <si>
    <t>Irrelevant(IR)</t>
  </si>
  <si>
    <t>Social Outcast(SO)</t>
  </si>
  <si>
    <t>Weird(W)</t>
  </si>
  <si>
    <t>Undecided(U)</t>
  </si>
  <si>
    <t>G</t>
  </si>
  <si>
    <t>IS</t>
  </si>
  <si>
    <t>IR</t>
  </si>
  <si>
    <t>SO</t>
  </si>
  <si>
    <t>W</t>
  </si>
  <si>
    <t>U</t>
  </si>
  <si>
    <t>Survey #</t>
  </si>
  <si>
    <t>0-Hate It</t>
  </si>
  <si>
    <t>5-Enjoy It</t>
  </si>
  <si>
    <t>10- Love it</t>
  </si>
  <si>
    <t xml:space="preserve">8)Rank for following values that are most important to you. </t>
  </si>
  <si>
    <t>FS-Financial Success</t>
  </si>
  <si>
    <t>ES-Emotional Stability</t>
  </si>
  <si>
    <t>CFR-Close Family Relations</t>
  </si>
  <si>
    <t>D-Discipline</t>
  </si>
  <si>
    <t>I-Independence</t>
  </si>
  <si>
    <t>GR-A good reputation</t>
  </si>
  <si>
    <t>GMV-Good moral values</t>
  </si>
  <si>
    <t>PS-Personal Space</t>
  </si>
  <si>
    <t>EC-An elite career</t>
  </si>
  <si>
    <t>FS</t>
  </si>
  <si>
    <t>ES</t>
  </si>
  <si>
    <t>CFR</t>
  </si>
  <si>
    <t>I</t>
  </si>
  <si>
    <t>GR</t>
  </si>
  <si>
    <t>GMV</t>
  </si>
  <si>
    <t>PS</t>
  </si>
  <si>
    <t>EC</t>
  </si>
  <si>
    <t>Total</t>
  </si>
  <si>
    <t>Count</t>
  </si>
  <si>
    <t>Proportion</t>
  </si>
  <si>
    <t>Females</t>
  </si>
  <si>
    <t>Males</t>
  </si>
  <si>
    <t xml:space="preserve">B </t>
  </si>
  <si>
    <t xml:space="preserve">                               What forms of advertising influence alcohol use among minors under age 21?</t>
  </si>
  <si>
    <t>Female</t>
  </si>
  <si>
    <t>7) On a scale of 0 to 10, How much do you enjoy playing sports?</t>
  </si>
  <si>
    <t xml:space="preserve">TOTAL </t>
  </si>
  <si>
    <t>Total Males</t>
  </si>
  <si>
    <t>Total Females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</si>
</sst>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Font="1" applyAlignment="1">
      <alignment horizontal="center"/>
    </xf>
    <xf numFmtId="164" fontId="1" fillId="0" borderId="0" xfId="1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/>
    <xf numFmtId="0" fontId="1" fillId="0" borderId="0" xfId="0" applyFont="1" applyAlignment="1"/>
    <xf numFmtId="9" fontId="1" fillId="0" borderId="0" xfId="1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7"/>
  <sheetViews>
    <sheetView tabSelected="1" topLeftCell="C1" zoomScale="115" zoomScaleNormal="115" workbookViewId="0">
      <selection activeCell="P18" sqref="P18"/>
    </sheetView>
  </sheetViews>
  <sheetFormatPr defaultRowHeight="15" x14ac:dyDescent="0.25"/>
  <cols>
    <col min="1" max="1" width="11.28515625" style="3" customWidth="1"/>
    <col min="11" max="11" width="11.5703125" customWidth="1"/>
    <col min="15" max="15" width="10.140625" customWidth="1"/>
  </cols>
  <sheetData>
    <row r="1" spans="1:19" x14ac:dyDescent="0.25">
      <c r="A1" s="17" t="s">
        <v>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6" t="s">
        <v>72</v>
      </c>
      <c r="Q1" s="13"/>
      <c r="R1" s="11" t="s">
        <v>73</v>
      </c>
      <c r="S1" s="13"/>
    </row>
    <row r="2" spans="1:19" x14ac:dyDescent="0.25">
      <c r="B2" s="3"/>
      <c r="C2" s="3"/>
      <c r="D2" s="3"/>
      <c r="E2" s="3"/>
      <c r="F2" s="3"/>
      <c r="G2" s="3"/>
      <c r="H2" s="3"/>
      <c r="I2" s="3"/>
      <c r="J2" s="3" t="s">
        <v>70</v>
      </c>
      <c r="K2" s="3" t="s">
        <v>71</v>
      </c>
      <c r="L2" s="3"/>
      <c r="M2" s="3"/>
      <c r="N2" s="6" t="s">
        <v>70</v>
      </c>
      <c r="O2" s="6" t="s">
        <v>71</v>
      </c>
      <c r="Q2" s="13"/>
      <c r="R2" s="11" t="s">
        <v>70</v>
      </c>
      <c r="S2" s="11" t="s">
        <v>71</v>
      </c>
    </row>
    <row r="3" spans="1:19" x14ac:dyDescent="0.25">
      <c r="B3" s="3"/>
      <c r="C3" s="3"/>
      <c r="D3" s="18" t="s">
        <v>3</v>
      </c>
      <c r="E3" s="18"/>
      <c r="F3" s="18"/>
      <c r="G3" s="18"/>
      <c r="H3" s="18"/>
      <c r="I3" s="18"/>
      <c r="J3" s="6">
        <v>19</v>
      </c>
      <c r="K3" s="16">
        <f>J3/86</f>
        <v>0.22093023255813954</v>
      </c>
      <c r="L3" s="3"/>
      <c r="M3" s="15" t="s">
        <v>22</v>
      </c>
      <c r="N3" s="6">
        <v>9</v>
      </c>
      <c r="O3" s="16">
        <f>N3/40</f>
        <v>0.22500000000000001</v>
      </c>
      <c r="Q3" s="13" t="s">
        <v>25</v>
      </c>
      <c r="R3" s="11">
        <v>10</v>
      </c>
      <c r="S3" s="16">
        <f>R3/46</f>
        <v>0.21739130434782608</v>
      </c>
    </row>
    <row r="4" spans="1:19" x14ac:dyDescent="0.25">
      <c r="B4" s="3"/>
      <c r="C4" s="3"/>
      <c r="D4" s="19" t="s">
        <v>4</v>
      </c>
      <c r="E4" s="19"/>
      <c r="F4" s="19"/>
      <c r="G4" s="19"/>
      <c r="H4" s="19"/>
      <c r="I4" s="19"/>
      <c r="J4" s="6">
        <v>38</v>
      </c>
      <c r="K4" s="16">
        <f>J4/J6</f>
        <v>0.44186046511627908</v>
      </c>
      <c r="L4" s="3"/>
      <c r="M4" s="15" t="s">
        <v>23</v>
      </c>
      <c r="N4" s="6">
        <v>14</v>
      </c>
      <c r="O4" s="16">
        <f>N4/40</f>
        <v>0.35</v>
      </c>
      <c r="Q4" s="13" t="s">
        <v>74</v>
      </c>
      <c r="R4" s="11">
        <v>24</v>
      </c>
      <c r="S4" s="16">
        <f>R4/46</f>
        <v>0.52173913043478259</v>
      </c>
    </row>
    <row r="5" spans="1:19" x14ac:dyDescent="0.25">
      <c r="D5" s="19" t="s">
        <v>5</v>
      </c>
      <c r="E5" s="19"/>
      <c r="F5" s="19"/>
      <c r="G5" s="19"/>
      <c r="H5" s="19"/>
      <c r="I5" s="19"/>
      <c r="J5" s="6">
        <v>29</v>
      </c>
      <c r="K5" s="16">
        <f>J5/J6</f>
        <v>0.33720930232558138</v>
      </c>
      <c r="M5" s="15" t="s">
        <v>24</v>
      </c>
      <c r="N5" s="6">
        <v>17</v>
      </c>
      <c r="O5" s="16">
        <f>N5/40</f>
        <v>0.42499999999999999</v>
      </c>
      <c r="Q5" s="13" t="s">
        <v>24</v>
      </c>
      <c r="R5" s="11">
        <v>12</v>
      </c>
      <c r="S5" s="16">
        <f>R5/46</f>
        <v>0.2608695652173913</v>
      </c>
    </row>
    <row r="6" spans="1:19" x14ac:dyDescent="0.25">
      <c r="D6" s="2" t="s">
        <v>69</v>
      </c>
      <c r="E6" s="2"/>
      <c r="F6" s="2"/>
      <c r="G6" s="2"/>
      <c r="H6" s="2"/>
      <c r="I6" s="2"/>
      <c r="J6" s="6">
        <f>SUM(J3:J5)</f>
        <v>86</v>
      </c>
      <c r="M6" s="15" t="s">
        <v>69</v>
      </c>
      <c r="N6" s="6">
        <f>SUM(N3:N5)</f>
        <v>40</v>
      </c>
      <c r="O6" s="1"/>
      <c r="Q6" s="13" t="s">
        <v>69</v>
      </c>
      <c r="R6" s="11">
        <f>SUM(R3:R5)</f>
        <v>46</v>
      </c>
      <c r="S6" s="11"/>
    </row>
    <row r="7" spans="1:19" x14ac:dyDescent="0.25">
      <c r="A7" s="6" t="s">
        <v>0</v>
      </c>
      <c r="B7" s="6" t="s">
        <v>1</v>
      </c>
      <c r="C7" s="6" t="s">
        <v>22</v>
      </c>
      <c r="D7" s="6" t="s">
        <v>23</v>
      </c>
      <c r="E7" s="6" t="s">
        <v>24</v>
      </c>
    </row>
    <row r="8" spans="1:19" x14ac:dyDescent="0.25">
      <c r="A8" s="6">
        <v>2</v>
      </c>
      <c r="B8" s="7" t="s">
        <v>27</v>
      </c>
      <c r="C8" s="7"/>
      <c r="D8" s="7" t="s">
        <v>28</v>
      </c>
      <c r="E8" s="7"/>
    </row>
    <row r="9" spans="1:19" x14ac:dyDescent="0.25">
      <c r="A9" s="6">
        <v>3</v>
      </c>
      <c r="B9" s="7" t="s">
        <v>27</v>
      </c>
      <c r="C9" s="7"/>
      <c r="D9" s="7"/>
      <c r="E9" s="7" t="s">
        <v>28</v>
      </c>
    </row>
    <row r="10" spans="1:19" x14ac:dyDescent="0.25">
      <c r="A10" s="6">
        <v>6</v>
      </c>
      <c r="B10" s="7" t="s">
        <v>27</v>
      </c>
      <c r="C10" s="7"/>
      <c r="D10" s="7"/>
      <c r="E10" s="7" t="s">
        <v>28</v>
      </c>
    </row>
    <row r="11" spans="1:19" x14ac:dyDescent="0.25">
      <c r="A11" s="6">
        <v>7</v>
      </c>
      <c r="B11" s="7" t="s">
        <v>27</v>
      </c>
      <c r="C11" s="7"/>
      <c r="D11" s="7"/>
      <c r="E11" s="7" t="s">
        <v>28</v>
      </c>
    </row>
    <row r="12" spans="1:19" x14ac:dyDescent="0.25">
      <c r="A12" s="6">
        <v>14</v>
      </c>
      <c r="B12" s="7" t="s">
        <v>27</v>
      </c>
      <c r="C12" s="7" t="s">
        <v>28</v>
      </c>
      <c r="D12" s="7"/>
      <c r="E12" s="7"/>
    </row>
    <row r="13" spans="1:19" x14ac:dyDescent="0.25">
      <c r="A13" s="6">
        <v>16</v>
      </c>
      <c r="B13" s="7" t="s">
        <v>27</v>
      </c>
      <c r="C13" s="7"/>
      <c r="D13" s="7"/>
      <c r="E13" s="7" t="s">
        <v>28</v>
      </c>
    </row>
    <row r="14" spans="1:19" x14ac:dyDescent="0.25">
      <c r="A14" s="6">
        <v>17</v>
      </c>
      <c r="B14" s="7" t="s">
        <v>27</v>
      </c>
      <c r="C14" s="7"/>
      <c r="D14" s="7"/>
      <c r="E14" s="7" t="s">
        <v>28</v>
      </c>
    </row>
    <row r="15" spans="1:19" x14ac:dyDescent="0.25">
      <c r="A15" s="6">
        <v>19</v>
      </c>
      <c r="B15" s="7" t="s">
        <v>27</v>
      </c>
      <c r="C15" s="7" t="s">
        <v>28</v>
      </c>
      <c r="D15" s="7"/>
      <c r="E15" s="7"/>
    </row>
    <row r="16" spans="1:19" x14ac:dyDescent="0.25">
      <c r="A16" s="6">
        <v>22</v>
      </c>
      <c r="B16" s="7" t="s">
        <v>27</v>
      </c>
      <c r="C16" s="7"/>
      <c r="D16" s="7"/>
      <c r="E16" s="7" t="s">
        <v>28</v>
      </c>
    </row>
    <row r="17" spans="1:5" x14ac:dyDescent="0.25">
      <c r="A17" s="6">
        <v>23</v>
      </c>
      <c r="B17" s="7" t="s">
        <v>27</v>
      </c>
      <c r="C17" s="7"/>
      <c r="D17" s="7" t="s">
        <v>28</v>
      </c>
      <c r="E17" s="7"/>
    </row>
    <row r="18" spans="1:5" x14ac:dyDescent="0.25">
      <c r="A18" s="6">
        <v>24</v>
      </c>
      <c r="B18" s="7" t="s">
        <v>27</v>
      </c>
      <c r="C18" s="7"/>
      <c r="D18" s="7" t="s">
        <v>28</v>
      </c>
      <c r="E18" s="7"/>
    </row>
    <row r="19" spans="1:5" x14ac:dyDescent="0.25">
      <c r="A19" s="6">
        <v>27</v>
      </c>
      <c r="B19" s="7" t="s">
        <v>27</v>
      </c>
      <c r="C19" s="7"/>
      <c r="D19" s="7"/>
      <c r="E19" s="7" t="s">
        <v>28</v>
      </c>
    </row>
    <row r="20" spans="1:5" x14ac:dyDescent="0.25">
      <c r="A20" s="6">
        <v>28</v>
      </c>
      <c r="B20" s="7" t="s">
        <v>27</v>
      </c>
      <c r="C20" s="7"/>
      <c r="D20" s="7"/>
      <c r="E20" s="7" t="s">
        <v>28</v>
      </c>
    </row>
    <row r="21" spans="1:5" x14ac:dyDescent="0.25">
      <c r="A21" s="6">
        <v>31</v>
      </c>
      <c r="B21" s="7" t="s">
        <v>27</v>
      </c>
      <c r="C21" s="7"/>
      <c r="D21" s="7"/>
      <c r="E21" s="7" t="s">
        <v>28</v>
      </c>
    </row>
    <row r="22" spans="1:5" x14ac:dyDescent="0.25">
      <c r="A22" s="6">
        <v>35</v>
      </c>
      <c r="B22" s="7" t="s">
        <v>27</v>
      </c>
      <c r="C22" s="7" t="s">
        <v>28</v>
      </c>
      <c r="D22" s="7"/>
      <c r="E22" s="7"/>
    </row>
    <row r="23" spans="1:5" x14ac:dyDescent="0.25">
      <c r="A23" s="6">
        <v>38</v>
      </c>
      <c r="B23" s="7" t="s">
        <v>27</v>
      </c>
      <c r="C23" s="7" t="s">
        <v>28</v>
      </c>
      <c r="D23" s="7"/>
      <c r="E23" s="7"/>
    </row>
    <row r="24" spans="1:5" x14ac:dyDescent="0.25">
      <c r="A24" s="6">
        <v>39</v>
      </c>
      <c r="B24" s="7" t="s">
        <v>27</v>
      </c>
      <c r="C24" s="7"/>
      <c r="D24" s="7" t="s">
        <v>28</v>
      </c>
      <c r="E24" s="7"/>
    </row>
    <row r="25" spans="1:5" x14ac:dyDescent="0.25">
      <c r="A25" s="6">
        <v>41</v>
      </c>
      <c r="B25" s="7" t="s">
        <v>27</v>
      </c>
      <c r="C25" s="7"/>
      <c r="D25" s="7"/>
      <c r="E25" s="7" t="s">
        <v>28</v>
      </c>
    </row>
    <row r="26" spans="1:5" x14ac:dyDescent="0.25">
      <c r="A26" s="6">
        <v>42</v>
      </c>
      <c r="B26" s="7" t="s">
        <v>27</v>
      </c>
      <c r="C26" s="7" t="s">
        <v>28</v>
      </c>
      <c r="D26" s="7"/>
      <c r="E26" s="7"/>
    </row>
    <row r="27" spans="1:5" x14ac:dyDescent="0.25">
      <c r="A27" s="6">
        <v>43</v>
      </c>
      <c r="B27" s="7" t="s">
        <v>27</v>
      </c>
      <c r="C27" s="7" t="s">
        <v>28</v>
      </c>
      <c r="D27" s="7"/>
      <c r="E27" s="7"/>
    </row>
    <row r="28" spans="1:5" x14ac:dyDescent="0.25">
      <c r="A28" s="6">
        <v>44</v>
      </c>
      <c r="B28" s="7" t="s">
        <v>27</v>
      </c>
      <c r="C28" s="7"/>
      <c r="D28" s="7" t="s">
        <v>28</v>
      </c>
      <c r="E28" s="7"/>
    </row>
    <row r="29" spans="1:5" x14ac:dyDescent="0.25">
      <c r="A29" s="6">
        <v>46</v>
      </c>
      <c r="B29" s="7" t="s">
        <v>27</v>
      </c>
      <c r="C29" s="7"/>
      <c r="D29" s="7"/>
      <c r="E29" s="7" t="s">
        <v>28</v>
      </c>
    </row>
    <row r="30" spans="1:5" x14ac:dyDescent="0.25">
      <c r="A30" s="6">
        <v>48</v>
      </c>
      <c r="B30" s="7" t="s">
        <v>27</v>
      </c>
      <c r="C30" s="7"/>
      <c r="D30" s="7"/>
      <c r="E30" s="7" t="s">
        <v>28</v>
      </c>
    </row>
    <row r="31" spans="1:5" x14ac:dyDescent="0.25">
      <c r="A31" s="6">
        <v>52</v>
      </c>
      <c r="B31" s="7" t="s">
        <v>27</v>
      </c>
      <c r="C31" s="7"/>
      <c r="D31" s="7"/>
      <c r="E31" s="7" t="s">
        <v>28</v>
      </c>
    </row>
    <row r="32" spans="1:5" x14ac:dyDescent="0.25">
      <c r="A32" s="6">
        <v>55</v>
      </c>
      <c r="B32" s="7" t="s">
        <v>27</v>
      </c>
      <c r="C32" s="7"/>
      <c r="D32" s="7"/>
      <c r="E32" s="7" t="s">
        <v>28</v>
      </c>
    </row>
    <row r="33" spans="1:5" x14ac:dyDescent="0.25">
      <c r="A33" s="6">
        <v>56</v>
      </c>
      <c r="B33" s="7" t="s">
        <v>27</v>
      </c>
      <c r="C33" s="7"/>
      <c r="D33" s="7"/>
      <c r="E33" s="7" t="s">
        <v>28</v>
      </c>
    </row>
    <row r="34" spans="1:5" x14ac:dyDescent="0.25">
      <c r="A34" s="6">
        <v>60</v>
      </c>
      <c r="B34" s="7" t="s">
        <v>27</v>
      </c>
      <c r="C34" s="7"/>
      <c r="D34" s="7"/>
      <c r="E34" s="7" t="s">
        <v>28</v>
      </c>
    </row>
    <row r="35" spans="1:5" x14ac:dyDescent="0.25">
      <c r="A35" s="6">
        <v>61</v>
      </c>
      <c r="B35" s="7" t="s">
        <v>27</v>
      </c>
      <c r="C35" s="7"/>
      <c r="D35" s="7" t="s">
        <v>28</v>
      </c>
      <c r="E35" s="7"/>
    </row>
    <row r="36" spans="1:5" x14ac:dyDescent="0.25">
      <c r="A36" s="6">
        <v>63</v>
      </c>
      <c r="B36" s="7" t="s">
        <v>27</v>
      </c>
      <c r="C36" s="7" t="s">
        <v>28</v>
      </c>
      <c r="D36" s="7"/>
      <c r="E36" s="7"/>
    </row>
    <row r="37" spans="1:5" x14ac:dyDescent="0.25">
      <c r="A37" s="6">
        <v>65</v>
      </c>
      <c r="B37" s="7" t="s">
        <v>27</v>
      </c>
      <c r="C37" s="7"/>
      <c r="D37" s="7" t="s">
        <v>28</v>
      </c>
      <c r="E37" s="7"/>
    </row>
    <row r="38" spans="1:5" x14ac:dyDescent="0.25">
      <c r="A38" s="6">
        <v>67</v>
      </c>
      <c r="B38" s="7" t="s">
        <v>27</v>
      </c>
      <c r="C38" s="7"/>
      <c r="D38" s="7" t="s">
        <v>28</v>
      </c>
      <c r="E38" s="7"/>
    </row>
    <row r="39" spans="1:5" x14ac:dyDescent="0.25">
      <c r="A39" s="6">
        <v>70</v>
      </c>
      <c r="B39" s="7" t="s">
        <v>27</v>
      </c>
      <c r="C39" s="7"/>
      <c r="D39" s="7" t="s">
        <v>28</v>
      </c>
      <c r="E39" s="7"/>
    </row>
    <row r="40" spans="1:5" x14ac:dyDescent="0.25">
      <c r="A40" s="6">
        <v>71</v>
      </c>
      <c r="B40" s="7" t="s">
        <v>27</v>
      </c>
      <c r="C40" s="7"/>
      <c r="D40" s="7" t="s">
        <v>28</v>
      </c>
      <c r="E40" s="7"/>
    </row>
    <row r="41" spans="1:5" x14ac:dyDescent="0.25">
      <c r="A41" s="6">
        <v>72</v>
      </c>
      <c r="B41" s="7" t="s">
        <v>27</v>
      </c>
      <c r="C41" s="7"/>
      <c r="D41" s="7" t="s">
        <v>28</v>
      </c>
      <c r="E41" s="7"/>
    </row>
    <row r="42" spans="1:5" x14ac:dyDescent="0.25">
      <c r="A42" s="6">
        <v>73</v>
      </c>
      <c r="B42" s="7" t="s">
        <v>27</v>
      </c>
      <c r="C42" s="7"/>
      <c r="D42" s="7" t="s">
        <v>28</v>
      </c>
      <c r="E42" s="7"/>
    </row>
    <row r="43" spans="1:5" x14ac:dyDescent="0.25">
      <c r="A43" s="6">
        <v>79</v>
      </c>
      <c r="B43" s="7" t="s">
        <v>27</v>
      </c>
      <c r="C43" s="7" t="s">
        <v>28</v>
      </c>
      <c r="D43" s="7"/>
      <c r="E43" s="7"/>
    </row>
    <row r="44" spans="1:5" x14ac:dyDescent="0.25">
      <c r="A44" s="6">
        <v>80</v>
      </c>
      <c r="B44" s="7" t="s">
        <v>27</v>
      </c>
      <c r="C44" s="7"/>
      <c r="D44" s="7" t="s">
        <v>28</v>
      </c>
      <c r="E44" s="7"/>
    </row>
    <row r="45" spans="1:5" x14ac:dyDescent="0.25">
      <c r="A45" s="6">
        <v>83</v>
      </c>
      <c r="B45" s="7" t="s">
        <v>27</v>
      </c>
      <c r="C45" s="7"/>
      <c r="D45" s="7" t="s">
        <v>28</v>
      </c>
      <c r="E45" s="7"/>
    </row>
    <row r="46" spans="1:5" x14ac:dyDescent="0.25">
      <c r="A46" s="6">
        <v>84</v>
      </c>
      <c r="B46" s="7" t="s">
        <v>27</v>
      </c>
      <c r="C46" s="7" t="s">
        <v>28</v>
      </c>
      <c r="D46" s="7"/>
      <c r="E46" s="7"/>
    </row>
    <row r="47" spans="1:5" x14ac:dyDescent="0.25">
      <c r="A47" s="6">
        <v>86</v>
      </c>
      <c r="B47" s="7" t="s">
        <v>27</v>
      </c>
      <c r="C47" s="7"/>
      <c r="D47" s="7"/>
      <c r="E47" s="7" t="s">
        <v>28</v>
      </c>
    </row>
    <row r="48" spans="1:5" x14ac:dyDescent="0.25">
      <c r="A48" s="6" t="s">
        <v>30</v>
      </c>
      <c r="B48" s="7"/>
      <c r="C48" s="7">
        <f>COUNTIF(C8:C47,"X")</f>
        <v>9</v>
      </c>
      <c r="D48" s="7">
        <f t="shared" ref="D48:E48" si="0">COUNTIF(D8:D47,"X")</f>
        <v>14</v>
      </c>
      <c r="E48" s="7">
        <f t="shared" si="0"/>
        <v>17</v>
      </c>
    </row>
    <row r="49" spans="1:5" x14ac:dyDescent="0.25">
      <c r="A49" s="6">
        <v>1</v>
      </c>
      <c r="B49" s="7" t="s">
        <v>29</v>
      </c>
      <c r="C49" s="7"/>
      <c r="D49" s="7" t="s">
        <v>28</v>
      </c>
      <c r="E49" s="7"/>
    </row>
    <row r="50" spans="1:5" x14ac:dyDescent="0.25">
      <c r="A50" s="6">
        <v>4</v>
      </c>
      <c r="B50" s="7" t="s">
        <v>29</v>
      </c>
      <c r="C50" s="7"/>
      <c r="D50" s="7" t="s">
        <v>28</v>
      </c>
      <c r="E50" s="7"/>
    </row>
    <row r="51" spans="1:5" x14ac:dyDescent="0.25">
      <c r="A51" s="6">
        <v>5</v>
      </c>
      <c r="B51" s="7" t="s">
        <v>29</v>
      </c>
      <c r="C51" s="7"/>
      <c r="D51" s="7" t="s">
        <v>28</v>
      </c>
      <c r="E51" s="7"/>
    </row>
    <row r="52" spans="1:5" x14ac:dyDescent="0.25">
      <c r="A52" s="6">
        <v>8</v>
      </c>
      <c r="B52" s="7" t="s">
        <v>29</v>
      </c>
      <c r="C52" s="7"/>
      <c r="D52" s="7" t="s">
        <v>28</v>
      </c>
      <c r="E52" s="7"/>
    </row>
    <row r="53" spans="1:5" x14ac:dyDescent="0.25">
      <c r="A53" s="6">
        <v>9</v>
      </c>
      <c r="B53" s="7" t="s">
        <v>29</v>
      </c>
      <c r="C53" s="7"/>
      <c r="D53" s="7" t="s">
        <v>28</v>
      </c>
      <c r="E53" s="7"/>
    </row>
    <row r="54" spans="1:5" x14ac:dyDescent="0.25">
      <c r="A54" s="6">
        <v>10</v>
      </c>
      <c r="B54" s="7" t="s">
        <v>29</v>
      </c>
      <c r="C54" s="7"/>
      <c r="D54" s="7" t="s">
        <v>28</v>
      </c>
      <c r="E54" s="7"/>
    </row>
    <row r="55" spans="1:5" x14ac:dyDescent="0.25">
      <c r="A55" s="6">
        <v>11</v>
      </c>
      <c r="B55" s="7" t="s">
        <v>29</v>
      </c>
      <c r="C55" s="7" t="s">
        <v>28</v>
      </c>
      <c r="D55" s="7"/>
      <c r="E55" s="7"/>
    </row>
    <row r="56" spans="1:5" x14ac:dyDescent="0.25">
      <c r="A56" s="6">
        <v>12</v>
      </c>
      <c r="B56" s="7" t="s">
        <v>29</v>
      </c>
      <c r="C56" s="7" t="s">
        <v>28</v>
      </c>
      <c r="D56" s="7"/>
      <c r="E56" s="7"/>
    </row>
    <row r="57" spans="1:5" x14ac:dyDescent="0.25">
      <c r="A57" s="6">
        <v>13</v>
      </c>
      <c r="B57" s="7" t="s">
        <v>29</v>
      </c>
      <c r="C57" s="7"/>
      <c r="D57" s="7" t="s">
        <v>28</v>
      </c>
      <c r="E57" s="7"/>
    </row>
    <row r="58" spans="1:5" x14ac:dyDescent="0.25">
      <c r="A58" s="6">
        <v>15</v>
      </c>
      <c r="B58" s="7" t="s">
        <v>29</v>
      </c>
      <c r="C58" s="7" t="s">
        <v>28</v>
      </c>
      <c r="D58" s="7"/>
      <c r="E58" s="7"/>
    </row>
    <row r="59" spans="1:5" x14ac:dyDescent="0.25">
      <c r="A59" s="6">
        <v>18</v>
      </c>
      <c r="B59" s="7" t="s">
        <v>29</v>
      </c>
      <c r="C59" s="7"/>
      <c r="D59" s="7"/>
      <c r="E59" s="7" t="s">
        <v>28</v>
      </c>
    </row>
    <row r="60" spans="1:5" x14ac:dyDescent="0.25">
      <c r="A60" s="6">
        <v>20</v>
      </c>
      <c r="B60" s="7" t="s">
        <v>29</v>
      </c>
      <c r="C60" s="7"/>
      <c r="D60" s="7"/>
      <c r="E60" s="7" t="s">
        <v>28</v>
      </c>
    </row>
    <row r="61" spans="1:5" x14ac:dyDescent="0.25">
      <c r="A61" s="6">
        <v>21</v>
      </c>
      <c r="B61" s="7" t="s">
        <v>29</v>
      </c>
      <c r="C61" s="7"/>
      <c r="D61" s="7" t="s">
        <v>28</v>
      </c>
      <c r="E61" s="7"/>
    </row>
    <row r="62" spans="1:5" x14ac:dyDescent="0.25">
      <c r="A62" s="6">
        <v>25</v>
      </c>
      <c r="B62" s="7" t="s">
        <v>29</v>
      </c>
      <c r="C62" s="7"/>
      <c r="D62" s="7"/>
      <c r="E62" s="7" t="s">
        <v>28</v>
      </c>
    </row>
    <row r="63" spans="1:5" x14ac:dyDescent="0.25">
      <c r="A63" s="6">
        <v>26</v>
      </c>
      <c r="B63" s="7" t="s">
        <v>29</v>
      </c>
      <c r="C63" s="7"/>
      <c r="D63" s="7" t="s">
        <v>28</v>
      </c>
      <c r="E63" s="7"/>
    </row>
    <row r="64" spans="1:5" x14ac:dyDescent="0.25">
      <c r="A64" s="6">
        <v>29</v>
      </c>
      <c r="B64" s="7" t="s">
        <v>29</v>
      </c>
      <c r="C64" s="7"/>
      <c r="D64" s="7" t="s">
        <v>28</v>
      </c>
      <c r="E64" s="7"/>
    </row>
    <row r="65" spans="1:5" x14ac:dyDescent="0.25">
      <c r="A65" s="6">
        <v>30</v>
      </c>
      <c r="B65" s="7" t="s">
        <v>29</v>
      </c>
      <c r="C65" s="7"/>
      <c r="D65" s="7"/>
      <c r="E65" s="7" t="s">
        <v>28</v>
      </c>
    </row>
    <row r="66" spans="1:5" x14ac:dyDescent="0.25">
      <c r="A66" s="6">
        <v>32</v>
      </c>
      <c r="B66" s="7" t="s">
        <v>29</v>
      </c>
      <c r="C66" s="7" t="s">
        <v>28</v>
      </c>
      <c r="D66" s="7"/>
      <c r="E66" s="7"/>
    </row>
    <row r="67" spans="1:5" x14ac:dyDescent="0.25">
      <c r="A67" s="6">
        <v>33</v>
      </c>
      <c r="B67" s="7" t="s">
        <v>29</v>
      </c>
      <c r="C67" s="7" t="s">
        <v>28</v>
      </c>
      <c r="D67" s="7"/>
      <c r="E67" s="7"/>
    </row>
    <row r="68" spans="1:5" x14ac:dyDescent="0.25">
      <c r="A68" s="6">
        <v>34</v>
      </c>
      <c r="B68" s="7" t="s">
        <v>29</v>
      </c>
      <c r="C68" s="7" t="s">
        <v>28</v>
      </c>
      <c r="D68" s="7"/>
      <c r="E68" s="7"/>
    </row>
    <row r="69" spans="1:5" x14ac:dyDescent="0.25">
      <c r="A69" s="6">
        <v>36</v>
      </c>
      <c r="B69" s="7" t="s">
        <v>29</v>
      </c>
      <c r="C69" s="7"/>
      <c r="D69" s="7" t="s">
        <v>28</v>
      </c>
      <c r="E69" s="7"/>
    </row>
    <row r="70" spans="1:5" x14ac:dyDescent="0.25">
      <c r="A70" s="6">
        <v>37</v>
      </c>
      <c r="B70" s="7" t="s">
        <v>29</v>
      </c>
      <c r="C70" s="7" t="s">
        <v>28</v>
      </c>
      <c r="D70" s="7"/>
      <c r="E70" s="7"/>
    </row>
    <row r="71" spans="1:5" x14ac:dyDescent="0.25">
      <c r="A71" s="6">
        <v>40</v>
      </c>
      <c r="B71" s="7" t="s">
        <v>29</v>
      </c>
      <c r="C71" s="7"/>
      <c r="D71" s="7"/>
      <c r="E71" s="7" t="s">
        <v>28</v>
      </c>
    </row>
    <row r="72" spans="1:5" x14ac:dyDescent="0.25">
      <c r="A72" s="6">
        <v>45</v>
      </c>
      <c r="B72" s="7" t="s">
        <v>29</v>
      </c>
      <c r="C72" s="7"/>
      <c r="D72" s="7" t="s">
        <v>28</v>
      </c>
      <c r="E72" s="7"/>
    </row>
    <row r="73" spans="1:5" x14ac:dyDescent="0.25">
      <c r="A73" s="6">
        <v>47</v>
      </c>
      <c r="B73" s="7" t="s">
        <v>29</v>
      </c>
      <c r="C73" s="7"/>
      <c r="D73" s="7" t="s">
        <v>28</v>
      </c>
      <c r="E73" s="7"/>
    </row>
    <row r="74" spans="1:5" x14ac:dyDescent="0.25">
      <c r="A74" s="6">
        <v>49</v>
      </c>
      <c r="B74" s="7" t="s">
        <v>29</v>
      </c>
      <c r="C74" s="7"/>
      <c r="D74" s="7" t="s">
        <v>28</v>
      </c>
      <c r="E74" s="7"/>
    </row>
    <row r="75" spans="1:5" x14ac:dyDescent="0.25">
      <c r="A75" s="6">
        <v>50</v>
      </c>
      <c r="B75" s="7" t="s">
        <v>29</v>
      </c>
      <c r="C75" s="7"/>
      <c r="D75" s="7" t="s">
        <v>28</v>
      </c>
      <c r="E75" s="7"/>
    </row>
    <row r="76" spans="1:5" x14ac:dyDescent="0.25">
      <c r="A76" s="6">
        <v>51</v>
      </c>
      <c r="B76" s="7" t="s">
        <v>29</v>
      </c>
      <c r="C76" s="7"/>
      <c r="D76" s="7" t="s">
        <v>28</v>
      </c>
      <c r="E76" s="7"/>
    </row>
    <row r="77" spans="1:5" x14ac:dyDescent="0.25">
      <c r="A77" s="6">
        <v>53</v>
      </c>
      <c r="B77" s="7" t="s">
        <v>29</v>
      </c>
      <c r="C77" s="7"/>
      <c r="D77" s="7"/>
      <c r="E77" s="7" t="s">
        <v>28</v>
      </c>
    </row>
    <row r="78" spans="1:5" x14ac:dyDescent="0.25">
      <c r="A78" s="6">
        <v>54</v>
      </c>
      <c r="B78" s="7" t="s">
        <v>29</v>
      </c>
      <c r="C78" s="7"/>
      <c r="D78" s="7" t="s">
        <v>28</v>
      </c>
      <c r="E78" s="7"/>
    </row>
    <row r="79" spans="1:5" x14ac:dyDescent="0.25">
      <c r="A79" s="6">
        <v>57</v>
      </c>
      <c r="B79" s="7" t="s">
        <v>29</v>
      </c>
      <c r="C79" s="7"/>
      <c r="D79" s="7" t="s">
        <v>28</v>
      </c>
      <c r="E79" s="7"/>
    </row>
    <row r="80" spans="1:5" x14ac:dyDescent="0.25">
      <c r="A80" s="6">
        <v>58</v>
      </c>
      <c r="B80" s="7" t="s">
        <v>29</v>
      </c>
      <c r="C80" s="7"/>
      <c r="D80" s="7" t="s">
        <v>28</v>
      </c>
      <c r="E80" s="7"/>
    </row>
    <row r="81" spans="1:5" x14ac:dyDescent="0.25">
      <c r="A81" s="6">
        <v>59</v>
      </c>
      <c r="B81" s="7" t="s">
        <v>29</v>
      </c>
      <c r="C81" s="7"/>
      <c r="D81" s="7" t="s">
        <v>28</v>
      </c>
      <c r="E81" s="7"/>
    </row>
    <row r="82" spans="1:5" x14ac:dyDescent="0.25">
      <c r="A82" s="6">
        <v>62</v>
      </c>
      <c r="B82" s="7" t="s">
        <v>29</v>
      </c>
      <c r="C82" s="7"/>
      <c r="D82" s="7"/>
      <c r="E82" s="7" t="s">
        <v>28</v>
      </c>
    </row>
    <row r="83" spans="1:5" x14ac:dyDescent="0.25">
      <c r="A83" s="6">
        <v>64</v>
      </c>
      <c r="B83" s="7" t="s">
        <v>29</v>
      </c>
      <c r="C83" s="7"/>
      <c r="D83" s="7"/>
      <c r="E83" s="7" t="s">
        <v>28</v>
      </c>
    </row>
    <row r="84" spans="1:5" x14ac:dyDescent="0.25">
      <c r="A84" s="6">
        <v>66</v>
      </c>
      <c r="B84" s="7" t="s">
        <v>29</v>
      </c>
      <c r="C84" s="7" t="s">
        <v>28</v>
      </c>
      <c r="D84" s="7"/>
      <c r="E84" s="7"/>
    </row>
    <row r="85" spans="1:5" x14ac:dyDescent="0.25">
      <c r="A85" s="6">
        <v>68</v>
      </c>
      <c r="B85" s="7" t="s">
        <v>29</v>
      </c>
      <c r="C85" s="7"/>
      <c r="D85" s="7" t="s">
        <v>28</v>
      </c>
      <c r="E85" s="7"/>
    </row>
    <row r="86" spans="1:5" x14ac:dyDescent="0.25">
      <c r="A86" s="6">
        <v>69</v>
      </c>
      <c r="B86" s="7" t="s">
        <v>29</v>
      </c>
      <c r="C86" s="7" t="s">
        <v>28</v>
      </c>
      <c r="D86" s="7"/>
      <c r="E86" s="7"/>
    </row>
    <row r="87" spans="1:5" x14ac:dyDescent="0.25">
      <c r="A87" s="6">
        <v>74</v>
      </c>
      <c r="B87" s="7" t="s">
        <v>29</v>
      </c>
      <c r="C87" s="7"/>
      <c r="D87" s="7" t="s">
        <v>28</v>
      </c>
      <c r="E87" s="7"/>
    </row>
    <row r="88" spans="1:5" x14ac:dyDescent="0.25">
      <c r="A88" s="6">
        <v>75</v>
      </c>
      <c r="B88" s="7" t="s">
        <v>29</v>
      </c>
      <c r="C88" s="7" t="s">
        <v>28</v>
      </c>
      <c r="D88" s="7"/>
      <c r="E88" s="7"/>
    </row>
    <row r="89" spans="1:5" x14ac:dyDescent="0.25">
      <c r="A89" s="6">
        <v>76</v>
      </c>
      <c r="B89" s="7" t="s">
        <v>29</v>
      </c>
      <c r="C89" s="7"/>
      <c r="D89" s="7"/>
      <c r="E89" s="7" t="s">
        <v>28</v>
      </c>
    </row>
    <row r="90" spans="1:5" x14ac:dyDescent="0.25">
      <c r="A90" s="6">
        <v>77</v>
      </c>
      <c r="B90" s="7" t="s">
        <v>29</v>
      </c>
      <c r="C90" s="7"/>
      <c r="D90" s="7"/>
      <c r="E90" s="7" t="s">
        <v>28</v>
      </c>
    </row>
    <row r="91" spans="1:5" x14ac:dyDescent="0.25">
      <c r="A91" s="6">
        <v>78</v>
      </c>
      <c r="B91" s="7" t="s">
        <v>29</v>
      </c>
      <c r="C91" s="7"/>
      <c r="D91" s="7"/>
      <c r="E91" s="7" t="s">
        <v>28</v>
      </c>
    </row>
    <row r="92" spans="1:5" x14ac:dyDescent="0.25">
      <c r="A92" s="6">
        <v>81</v>
      </c>
      <c r="B92" s="7" t="s">
        <v>29</v>
      </c>
      <c r="C92" s="7"/>
      <c r="D92" s="7" t="s">
        <v>28</v>
      </c>
      <c r="E92" s="7"/>
    </row>
    <row r="93" spans="1:5" x14ac:dyDescent="0.25">
      <c r="A93" s="6">
        <v>82</v>
      </c>
      <c r="B93" s="7" t="s">
        <v>29</v>
      </c>
      <c r="C93" s="7"/>
      <c r="D93" s="7" t="s">
        <v>28</v>
      </c>
      <c r="E93" s="7"/>
    </row>
    <row r="94" spans="1:5" x14ac:dyDescent="0.25">
      <c r="A94" s="6">
        <v>85</v>
      </c>
      <c r="B94" s="7" t="s">
        <v>29</v>
      </c>
      <c r="C94" s="7"/>
      <c r="D94" s="7"/>
      <c r="E94" s="7" t="s">
        <v>28</v>
      </c>
    </row>
    <row r="95" spans="1:5" x14ac:dyDescent="0.25">
      <c r="A95" s="11" t="s">
        <v>30</v>
      </c>
      <c r="B95" s="13"/>
      <c r="C95" s="13">
        <f>COUNTIF(C49:C94,"X")</f>
        <v>10</v>
      </c>
      <c r="D95" s="13">
        <f t="shared" ref="D95:E95" si="1">COUNTIF(D49:D94,"X")</f>
        <v>24</v>
      </c>
      <c r="E95" s="13">
        <f t="shared" si="1"/>
        <v>12</v>
      </c>
    </row>
    <row r="96" spans="1:5" x14ac:dyDescent="0.25">
      <c r="A96" s="11"/>
      <c r="B96" s="13"/>
      <c r="C96" s="13"/>
      <c r="D96" s="13"/>
      <c r="E96" s="13"/>
    </row>
    <row r="97" spans="1:5" x14ac:dyDescent="0.25">
      <c r="A97" s="6" t="s">
        <v>30</v>
      </c>
      <c r="B97" s="7"/>
      <c r="C97" s="7">
        <f>COUNTIF(C8:C94,"X")</f>
        <v>19</v>
      </c>
      <c r="D97" s="7">
        <f>COUNTIF(D8:D94,"X")</f>
        <v>38</v>
      </c>
      <c r="E97" s="7">
        <f>COUNTIF(E8:E94,"X")</f>
        <v>29</v>
      </c>
    </row>
  </sheetData>
  <sortState ref="A8:E94">
    <sortCondition ref="B8:B94"/>
  </sortState>
  <mergeCells count="4">
    <mergeCell ref="A1:M1"/>
    <mergeCell ref="D3:I3"/>
    <mergeCell ref="D4:I4"/>
    <mergeCell ref="D5:I5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1"/>
  <sheetViews>
    <sheetView workbookViewId="0">
      <selection activeCell="O9" sqref="O9"/>
    </sheetView>
  </sheetViews>
  <sheetFormatPr defaultRowHeight="15" x14ac:dyDescent="0.25"/>
  <cols>
    <col min="10" max="10" width="11.28515625" customWidth="1"/>
    <col min="14" max="14" width="11.140625" customWidth="1"/>
    <col min="18" max="18" width="10.42578125" customWidth="1"/>
  </cols>
  <sheetData>
    <row r="1" spans="1:18" x14ac:dyDescent="0.25">
      <c r="A1" s="17" t="s">
        <v>75</v>
      </c>
      <c r="B1" s="17"/>
      <c r="C1" s="17"/>
      <c r="D1" s="17"/>
      <c r="E1" s="17"/>
      <c r="F1" s="17"/>
      <c r="G1" s="17"/>
      <c r="H1" s="17"/>
      <c r="I1" s="17"/>
      <c r="J1" s="14"/>
      <c r="K1" s="14"/>
      <c r="L1" s="14"/>
      <c r="M1" s="11" t="s">
        <v>72</v>
      </c>
      <c r="N1" s="11"/>
      <c r="P1" s="13"/>
      <c r="Q1" s="11" t="s">
        <v>73</v>
      </c>
      <c r="R1" s="11"/>
    </row>
    <row r="2" spans="1:18" x14ac:dyDescent="0.25">
      <c r="I2" s="1" t="s">
        <v>70</v>
      </c>
      <c r="J2" s="1" t="s">
        <v>71</v>
      </c>
      <c r="M2" s="11" t="s">
        <v>70</v>
      </c>
      <c r="N2" s="11" t="s">
        <v>71</v>
      </c>
      <c r="P2" s="13"/>
      <c r="Q2" s="11" t="s">
        <v>70</v>
      </c>
      <c r="R2" s="11" t="s">
        <v>71</v>
      </c>
    </row>
    <row r="3" spans="1:18" x14ac:dyDescent="0.25">
      <c r="F3" s="21" t="s">
        <v>6</v>
      </c>
      <c r="G3" s="21"/>
      <c r="H3" s="21"/>
      <c r="I3" s="6">
        <v>69</v>
      </c>
      <c r="J3" s="16">
        <f>I3/I7</f>
        <v>0.75</v>
      </c>
      <c r="L3" s="13" t="s">
        <v>22</v>
      </c>
      <c r="M3" s="11">
        <v>28</v>
      </c>
      <c r="N3" s="16">
        <f>M3/43</f>
        <v>0.65116279069767447</v>
      </c>
      <c r="P3" s="13" t="s">
        <v>22</v>
      </c>
      <c r="Q3" s="11">
        <v>41</v>
      </c>
      <c r="R3" s="16">
        <f>Q3/49</f>
        <v>0.83673469387755106</v>
      </c>
    </row>
    <row r="4" spans="1:18" x14ac:dyDescent="0.25">
      <c r="F4" s="21" t="s">
        <v>7</v>
      </c>
      <c r="G4" s="21"/>
      <c r="H4" s="21"/>
      <c r="I4" s="6">
        <v>5</v>
      </c>
      <c r="J4" s="16">
        <f>I4/I7</f>
        <v>5.434782608695652E-2</v>
      </c>
      <c r="L4" s="13" t="s">
        <v>23</v>
      </c>
      <c r="M4" s="11">
        <v>4</v>
      </c>
      <c r="N4" s="16">
        <f>M4/43</f>
        <v>9.3023255813953487E-2</v>
      </c>
      <c r="P4" s="13" t="s">
        <v>23</v>
      </c>
      <c r="Q4" s="11">
        <v>1</v>
      </c>
      <c r="R4" s="16">
        <f>Q4/49</f>
        <v>2.0408163265306121E-2</v>
      </c>
    </row>
    <row r="5" spans="1:18" x14ac:dyDescent="0.25">
      <c r="F5" s="21" t="s">
        <v>8</v>
      </c>
      <c r="G5" s="21"/>
      <c r="H5" s="21"/>
      <c r="I5" s="6">
        <v>16</v>
      </c>
      <c r="J5" s="16">
        <f>I5/I7</f>
        <v>0.17391304347826086</v>
      </c>
      <c r="L5" s="13" t="s">
        <v>24</v>
      </c>
      <c r="M5" s="11">
        <v>11</v>
      </c>
      <c r="N5" s="16">
        <f>M5/43</f>
        <v>0.2558139534883721</v>
      </c>
      <c r="P5" s="13" t="s">
        <v>24</v>
      </c>
      <c r="Q5" s="11">
        <v>5</v>
      </c>
      <c r="R5" s="16">
        <f>Q5/49</f>
        <v>0.10204081632653061</v>
      </c>
    </row>
    <row r="6" spans="1:18" x14ac:dyDescent="0.25">
      <c r="F6" s="21" t="s">
        <v>9</v>
      </c>
      <c r="G6" s="21"/>
      <c r="H6" s="21"/>
      <c r="I6" s="6">
        <v>2</v>
      </c>
      <c r="J6" s="16">
        <f>I6/I7</f>
        <v>2.1739130434782608E-2</v>
      </c>
      <c r="L6" s="13" t="s">
        <v>26</v>
      </c>
      <c r="M6" s="11">
        <v>0</v>
      </c>
      <c r="N6" s="16">
        <f>M6/43</f>
        <v>0</v>
      </c>
      <c r="P6" s="13" t="s">
        <v>26</v>
      </c>
      <c r="Q6" s="11">
        <v>2</v>
      </c>
      <c r="R6" s="16">
        <f>Q6/49</f>
        <v>4.0816326530612242E-2</v>
      </c>
    </row>
    <row r="7" spans="1:18" x14ac:dyDescent="0.25">
      <c r="G7" t="s">
        <v>69</v>
      </c>
      <c r="I7" s="6">
        <f>SUM(I3:I6)</f>
        <v>92</v>
      </c>
      <c r="L7" s="13" t="s">
        <v>69</v>
      </c>
      <c r="M7" s="11">
        <f>SUM(M3:M6)</f>
        <v>43</v>
      </c>
      <c r="N7" s="11"/>
      <c r="P7" s="13" t="s">
        <v>69</v>
      </c>
      <c r="Q7" s="11">
        <f>SUM(Q3:Q6)</f>
        <v>49</v>
      </c>
      <c r="R7" s="11"/>
    </row>
    <row r="8" spans="1:18" x14ac:dyDescent="0.25">
      <c r="A8" s="3" t="s">
        <v>0</v>
      </c>
      <c r="B8" s="1" t="s">
        <v>1</v>
      </c>
      <c r="C8" s="1" t="s">
        <v>25</v>
      </c>
      <c r="D8" t="s">
        <v>23</v>
      </c>
      <c r="E8" t="s">
        <v>24</v>
      </c>
      <c r="F8" t="s">
        <v>26</v>
      </c>
    </row>
    <row r="9" spans="1:18" x14ac:dyDescent="0.25">
      <c r="A9" s="3">
        <v>2</v>
      </c>
      <c r="B9" t="s">
        <v>27</v>
      </c>
      <c r="C9" t="s">
        <v>28</v>
      </c>
    </row>
    <row r="10" spans="1:18" x14ac:dyDescent="0.25">
      <c r="A10" s="3">
        <v>3</v>
      </c>
      <c r="B10" t="s">
        <v>27</v>
      </c>
      <c r="D10" t="s">
        <v>28</v>
      </c>
    </row>
    <row r="11" spans="1:18" x14ac:dyDescent="0.25">
      <c r="A11" s="3">
        <v>6</v>
      </c>
      <c r="B11" t="s">
        <v>27</v>
      </c>
      <c r="C11" t="s">
        <v>28</v>
      </c>
    </row>
    <row r="12" spans="1:18" x14ac:dyDescent="0.25">
      <c r="A12" s="3">
        <v>7</v>
      </c>
      <c r="B12" t="s">
        <v>27</v>
      </c>
      <c r="C12" t="s">
        <v>28</v>
      </c>
    </row>
    <row r="13" spans="1:18" x14ac:dyDescent="0.25">
      <c r="A13" s="3">
        <v>14</v>
      </c>
      <c r="B13" t="s">
        <v>27</v>
      </c>
      <c r="D13" t="s">
        <v>28</v>
      </c>
    </row>
    <row r="14" spans="1:18" x14ac:dyDescent="0.25">
      <c r="A14" s="3">
        <v>16</v>
      </c>
      <c r="B14" t="s">
        <v>27</v>
      </c>
      <c r="E14" t="s">
        <v>28</v>
      </c>
    </row>
    <row r="15" spans="1:18" x14ac:dyDescent="0.25">
      <c r="A15" s="3">
        <v>17</v>
      </c>
      <c r="B15" t="s">
        <v>27</v>
      </c>
      <c r="C15" t="s">
        <v>28</v>
      </c>
    </row>
    <row r="16" spans="1:18" x14ac:dyDescent="0.25">
      <c r="A16" s="3">
        <v>19</v>
      </c>
      <c r="B16" t="s">
        <v>27</v>
      </c>
      <c r="C16" t="s">
        <v>28</v>
      </c>
    </row>
    <row r="17" spans="1:5" x14ac:dyDescent="0.25">
      <c r="A17" s="3">
        <v>22</v>
      </c>
      <c r="B17" t="s">
        <v>27</v>
      </c>
      <c r="C17" t="s">
        <v>28</v>
      </c>
    </row>
    <row r="18" spans="1:5" x14ac:dyDescent="0.25">
      <c r="A18" s="3">
        <v>23</v>
      </c>
      <c r="B18" t="s">
        <v>27</v>
      </c>
      <c r="C18" t="s">
        <v>28</v>
      </c>
    </row>
    <row r="19" spans="1:5" x14ac:dyDescent="0.25">
      <c r="A19" s="3">
        <v>24</v>
      </c>
      <c r="B19" t="s">
        <v>27</v>
      </c>
      <c r="E19" t="s">
        <v>28</v>
      </c>
    </row>
    <row r="20" spans="1:5" x14ac:dyDescent="0.25">
      <c r="A20" s="3">
        <v>27</v>
      </c>
      <c r="B20" t="s">
        <v>27</v>
      </c>
      <c r="C20" t="s">
        <v>28</v>
      </c>
    </row>
    <row r="21" spans="1:5" x14ac:dyDescent="0.25">
      <c r="A21" s="3">
        <v>28</v>
      </c>
      <c r="B21" t="s">
        <v>27</v>
      </c>
      <c r="D21" t="s">
        <v>28</v>
      </c>
    </row>
    <row r="22" spans="1:5" x14ac:dyDescent="0.25">
      <c r="A22" s="3">
        <v>31</v>
      </c>
      <c r="B22" t="s">
        <v>27</v>
      </c>
      <c r="C22" t="s">
        <v>28</v>
      </c>
    </row>
    <row r="23" spans="1:5" x14ac:dyDescent="0.25">
      <c r="A23" s="3">
        <v>35</v>
      </c>
      <c r="B23" t="s">
        <v>27</v>
      </c>
      <c r="C23" t="s">
        <v>28</v>
      </c>
    </row>
    <row r="24" spans="1:5" x14ac:dyDescent="0.25">
      <c r="A24" s="3">
        <v>38</v>
      </c>
      <c r="B24" t="s">
        <v>27</v>
      </c>
      <c r="E24" t="s">
        <v>28</v>
      </c>
    </row>
    <row r="25" spans="1:5" x14ac:dyDescent="0.25">
      <c r="A25" s="3">
        <v>39</v>
      </c>
      <c r="B25" t="s">
        <v>27</v>
      </c>
      <c r="C25" t="s">
        <v>28</v>
      </c>
    </row>
    <row r="26" spans="1:5" x14ac:dyDescent="0.25">
      <c r="A26" s="3">
        <v>41</v>
      </c>
      <c r="B26" t="s">
        <v>27</v>
      </c>
      <c r="E26" t="s">
        <v>28</v>
      </c>
    </row>
    <row r="27" spans="1:5" x14ac:dyDescent="0.25">
      <c r="A27" s="3">
        <v>42</v>
      </c>
      <c r="B27" t="s">
        <v>27</v>
      </c>
      <c r="D27" t="s">
        <v>28</v>
      </c>
    </row>
    <row r="28" spans="1:5" x14ac:dyDescent="0.25">
      <c r="A28" s="3">
        <v>43</v>
      </c>
      <c r="B28" t="s">
        <v>27</v>
      </c>
      <c r="E28" t="s">
        <v>28</v>
      </c>
    </row>
    <row r="29" spans="1:5" x14ac:dyDescent="0.25">
      <c r="A29" s="3">
        <v>44</v>
      </c>
      <c r="B29" t="s">
        <v>27</v>
      </c>
      <c r="C29" t="s">
        <v>28</v>
      </c>
    </row>
    <row r="30" spans="1:5" x14ac:dyDescent="0.25">
      <c r="A30" s="3">
        <v>46</v>
      </c>
      <c r="B30" t="s">
        <v>27</v>
      </c>
      <c r="C30" t="s">
        <v>28</v>
      </c>
    </row>
    <row r="31" spans="1:5" x14ac:dyDescent="0.25">
      <c r="A31" s="3">
        <v>48</v>
      </c>
      <c r="B31" t="s">
        <v>27</v>
      </c>
      <c r="C31" t="s">
        <v>28</v>
      </c>
    </row>
    <row r="32" spans="1:5" x14ac:dyDescent="0.25">
      <c r="A32" s="3">
        <v>52</v>
      </c>
      <c r="B32" t="s">
        <v>27</v>
      </c>
      <c r="C32" t="s">
        <v>28</v>
      </c>
    </row>
    <row r="33" spans="1:5" x14ac:dyDescent="0.25">
      <c r="A33" s="3">
        <v>55</v>
      </c>
      <c r="B33" t="s">
        <v>27</v>
      </c>
      <c r="C33" t="s">
        <v>28</v>
      </c>
    </row>
    <row r="34" spans="1:5" x14ac:dyDescent="0.25">
      <c r="A34" s="3">
        <v>56</v>
      </c>
      <c r="B34" t="s">
        <v>27</v>
      </c>
      <c r="E34" t="s">
        <v>28</v>
      </c>
    </row>
    <row r="35" spans="1:5" x14ac:dyDescent="0.25">
      <c r="A35" s="3">
        <v>60</v>
      </c>
      <c r="B35" t="s">
        <v>27</v>
      </c>
      <c r="C35" t="s">
        <v>28</v>
      </c>
    </row>
    <row r="36" spans="1:5" x14ac:dyDescent="0.25">
      <c r="A36" s="3">
        <v>61</v>
      </c>
      <c r="B36" t="s">
        <v>27</v>
      </c>
      <c r="C36" t="s">
        <v>28</v>
      </c>
      <c r="E36" t="s">
        <v>28</v>
      </c>
    </row>
    <row r="37" spans="1:5" x14ac:dyDescent="0.25">
      <c r="A37" s="3">
        <v>63</v>
      </c>
      <c r="B37" t="s">
        <v>27</v>
      </c>
      <c r="E37" t="s">
        <v>28</v>
      </c>
    </row>
    <row r="38" spans="1:5" x14ac:dyDescent="0.25">
      <c r="A38" s="3">
        <v>65</v>
      </c>
      <c r="B38" t="s">
        <v>27</v>
      </c>
      <c r="C38" t="s">
        <v>28</v>
      </c>
    </row>
    <row r="39" spans="1:5" x14ac:dyDescent="0.25">
      <c r="A39" s="3">
        <v>67</v>
      </c>
      <c r="B39" t="s">
        <v>27</v>
      </c>
      <c r="C39" t="s">
        <v>28</v>
      </c>
    </row>
    <row r="40" spans="1:5" x14ac:dyDescent="0.25">
      <c r="A40" s="3">
        <v>70</v>
      </c>
      <c r="B40" t="s">
        <v>27</v>
      </c>
      <c r="C40" t="s">
        <v>28</v>
      </c>
    </row>
    <row r="41" spans="1:5" x14ac:dyDescent="0.25">
      <c r="A41" s="3">
        <v>71</v>
      </c>
      <c r="B41" t="s">
        <v>27</v>
      </c>
      <c r="E41" t="s">
        <v>28</v>
      </c>
    </row>
    <row r="42" spans="1:5" x14ac:dyDescent="0.25">
      <c r="A42" s="3">
        <v>72</v>
      </c>
      <c r="B42" t="s">
        <v>27</v>
      </c>
      <c r="C42" t="s">
        <v>28</v>
      </c>
    </row>
    <row r="43" spans="1:5" x14ac:dyDescent="0.25">
      <c r="A43" s="3">
        <v>73</v>
      </c>
      <c r="B43" t="s">
        <v>27</v>
      </c>
      <c r="C43" t="s">
        <v>28</v>
      </c>
    </row>
    <row r="44" spans="1:5" x14ac:dyDescent="0.25">
      <c r="A44" s="3">
        <v>79</v>
      </c>
      <c r="B44" t="s">
        <v>27</v>
      </c>
      <c r="C44" t="s">
        <v>28</v>
      </c>
    </row>
    <row r="45" spans="1:5" x14ac:dyDescent="0.25">
      <c r="A45" s="3">
        <v>80</v>
      </c>
      <c r="B45" t="s">
        <v>27</v>
      </c>
      <c r="C45" t="s">
        <v>28</v>
      </c>
    </row>
    <row r="46" spans="1:5" x14ac:dyDescent="0.25">
      <c r="A46" s="3">
        <v>83</v>
      </c>
      <c r="B46" t="s">
        <v>27</v>
      </c>
      <c r="C46" t="s">
        <v>28</v>
      </c>
      <c r="E46" t="s">
        <v>28</v>
      </c>
    </row>
    <row r="47" spans="1:5" x14ac:dyDescent="0.25">
      <c r="A47" s="3">
        <v>84</v>
      </c>
      <c r="B47" t="s">
        <v>27</v>
      </c>
      <c r="C47" t="s">
        <v>28</v>
      </c>
      <c r="E47" t="s">
        <v>28</v>
      </c>
    </row>
    <row r="48" spans="1:5" x14ac:dyDescent="0.25">
      <c r="A48" s="3">
        <v>86</v>
      </c>
      <c r="B48" t="s">
        <v>27</v>
      </c>
      <c r="C48" t="s">
        <v>28</v>
      </c>
    </row>
    <row r="49" spans="1:6" x14ac:dyDescent="0.25">
      <c r="A49" s="11" t="s">
        <v>30</v>
      </c>
      <c r="C49">
        <f>COUNTIF(C9:C48,"X")</f>
        <v>28</v>
      </c>
      <c r="D49">
        <f t="shared" ref="D49:F49" si="0">COUNTIF(D9:D48,"X")</f>
        <v>4</v>
      </c>
      <c r="E49">
        <f t="shared" si="0"/>
        <v>11</v>
      </c>
      <c r="F49">
        <f t="shared" si="0"/>
        <v>0</v>
      </c>
    </row>
    <row r="50" spans="1:6" x14ac:dyDescent="0.25">
      <c r="A50" s="3">
        <v>1</v>
      </c>
      <c r="B50" t="s">
        <v>29</v>
      </c>
      <c r="C50" t="s">
        <v>28</v>
      </c>
    </row>
    <row r="51" spans="1:6" x14ac:dyDescent="0.25">
      <c r="A51" s="3">
        <v>4</v>
      </c>
      <c r="B51" t="s">
        <v>29</v>
      </c>
      <c r="C51" t="s">
        <v>28</v>
      </c>
    </row>
    <row r="52" spans="1:6" x14ac:dyDescent="0.25">
      <c r="A52" s="3">
        <v>5</v>
      </c>
      <c r="B52" t="s">
        <v>29</v>
      </c>
      <c r="C52" t="s">
        <v>28</v>
      </c>
    </row>
    <row r="53" spans="1:6" x14ac:dyDescent="0.25">
      <c r="A53" s="3">
        <v>8</v>
      </c>
      <c r="B53" t="s">
        <v>29</v>
      </c>
      <c r="C53" t="s">
        <v>28</v>
      </c>
    </row>
    <row r="54" spans="1:6" x14ac:dyDescent="0.25">
      <c r="A54" s="3">
        <v>9</v>
      </c>
      <c r="B54" t="s">
        <v>29</v>
      </c>
      <c r="C54" t="s">
        <v>28</v>
      </c>
    </row>
    <row r="55" spans="1:6" x14ac:dyDescent="0.25">
      <c r="A55" s="3">
        <v>10</v>
      </c>
      <c r="B55" t="s">
        <v>29</v>
      </c>
      <c r="C55" t="s">
        <v>28</v>
      </c>
    </row>
    <row r="56" spans="1:6" x14ac:dyDescent="0.25">
      <c r="A56" s="3">
        <v>11</v>
      </c>
      <c r="B56" t="s">
        <v>29</v>
      </c>
      <c r="C56" t="s">
        <v>28</v>
      </c>
    </row>
    <row r="57" spans="1:6" x14ac:dyDescent="0.25">
      <c r="A57" s="3">
        <v>12</v>
      </c>
      <c r="B57" t="s">
        <v>29</v>
      </c>
      <c r="C57" t="s">
        <v>28</v>
      </c>
    </row>
    <row r="58" spans="1:6" x14ac:dyDescent="0.25">
      <c r="A58" s="3">
        <v>13</v>
      </c>
      <c r="B58" t="s">
        <v>29</v>
      </c>
      <c r="C58" t="s">
        <v>28</v>
      </c>
    </row>
    <row r="59" spans="1:6" x14ac:dyDescent="0.25">
      <c r="A59" s="3">
        <v>15</v>
      </c>
      <c r="B59" t="s">
        <v>29</v>
      </c>
      <c r="C59" t="s">
        <v>28</v>
      </c>
    </row>
    <row r="60" spans="1:6" x14ac:dyDescent="0.25">
      <c r="A60" s="3">
        <v>18</v>
      </c>
      <c r="B60" t="s">
        <v>29</v>
      </c>
      <c r="C60" t="s">
        <v>28</v>
      </c>
    </row>
    <row r="61" spans="1:6" x14ac:dyDescent="0.25">
      <c r="A61" s="3">
        <v>20</v>
      </c>
      <c r="B61" t="s">
        <v>29</v>
      </c>
      <c r="C61" t="s">
        <v>28</v>
      </c>
    </row>
    <row r="62" spans="1:6" x14ac:dyDescent="0.25">
      <c r="A62" s="3">
        <v>21</v>
      </c>
      <c r="B62" t="s">
        <v>29</v>
      </c>
      <c r="C62" t="s">
        <v>28</v>
      </c>
    </row>
    <row r="63" spans="1:6" x14ac:dyDescent="0.25">
      <c r="A63" s="3">
        <v>25</v>
      </c>
      <c r="B63" t="s">
        <v>29</v>
      </c>
      <c r="C63" t="s">
        <v>28</v>
      </c>
    </row>
    <row r="64" spans="1:6" x14ac:dyDescent="0.25">
      <c r="A64" s="3">
        <v>26</v>
      </c>
      <c r="B64" t="s">
        <v>29</v>
      </c>
      <c r="C64" t="s">
        <v>28</v>
      </c>
    </row>
    <row r="65" spans="1:6" x14ac:dyDescent="0.25">
      <c r="A65" s="3">
        <v>29</v>
      </c>
      <c r="B65" t="s">
        <v>29</v>
      </c>
      <c r="C65" t="s">
        <v>28</v>
      </c>
    </row>
    <row r="66" spans="1:6" x14ac:dyDescent="0.25">
      <c r="A66" s="3">
        <v>30</v>
      </c>
      <c r="B66" t="s">
        <v>29</v>
      </c>
      <c r="E66" t="s">
        <v>28</v>
      </c>
    </row>
    <row r="67" spans="1:6" x14ac:dyDescent="0.25">
      <c r="A67" s="3">
        <v>32</v>
      </c>
      <c r="B67" t="s">
        <v>29</v>
      </c>
      <c r="E67" t="s">
        <v>28</v>
      </c>
    </row>
    <row r="68" spans="1:6" x14ac:dyDescent="0.25">
      <c r="A68" s="3">
        <v>33</v>
      </c>
      <c r="B68" t="s">
        <v>29</v>
      </c>
      <c r="E68" t="s">
        <v>28</v>
      </c>
    </row>
    <row r="69" spans="1:6" x14ac:dyDescent="0.25">
      <c r="A69" s="3">
        <v>34</v>
      </c>
      <c r="B69" t="s">
        <v>29</v>
      </c>
      <c r="C69" t="s">
        <v>28</v>
      </c>
    </row>
    <row r="70" spans="1:6" x14ac:dyDescent="0.25">
      <c r="A70" s="3">
        <v>36</v>
      </c>
      <c r="B70" t="s">
        <v>29</v>
      </c>
      <c r="C70" t="s">
        <v>28</v>
      </c>
    </row>
    <row r="71" spans="1:6" x14ac:dyDescent="0.25">
      <c r="A71" s="3">
        <v>37</v>
      </c>
      <c r="B71" t="s">
        <v>29</v>
      </c>
      <c r="C71" t="s">
        <v>28</v>
      </c>
    </row>
    <row r="72" spans="1:6" x14ac:dyDescent="0.25">
      <c r="A72" s="3">
        <v>40</v>
      </c>
      <c r="B72" t="s">
        <v>29</v>
      </c>
      <c r="C72" t="s">
        <v>28</v>
      </c>
    </row>
    <row r="73" spans="1:6" x14ac:dyDescent="0.25">
      <c r="A73" s="3">
        <v>45</v>
      </c>
      <c r="B73" t="s">
        <v>29</v>
      </c>
      <c r="C73" t="s">
        <v>28</v>
      </c>
    </row>
    <row r="74" spans="1:6" x14ac:dyDescent="0.25">
      <c r="A74" s="3">
        <v>47</v>
      </c>
      <c r="B74" t="s">
        <v>29</v>
      </c>
      <c r="C74" t="s">
        <v>28</v>
      </c>
    </row>
    <row r="75" spans="1:6" x14ac:dyDescent="0.25">
      <c r="A75" s="3">
        <v>49</v>
      </c>
      <c r="B75" t="s">
        <v>29</v>
      </c>
      <c r="C75" t="s">
        <v>28</v>
      </c>
    </row>
    <row r="76" spans="1:6" x14ac:dyDescent="0.25">
      <c r="A76" s="3">
        <v>50</v>
      </c>
      <c r="B76" t="s">
        <v>29</v>
      </c>
      <c r="C76" t="s">
        <v>28</v>
      </c>
    </row>
    <row r="77" spans="1:6" x14ac:dyDescent="0.25">
      <c r="A77" s="3">
        <v>51</v>
      </c>
      <c r="B77" t="s">
        <v>29</v>
      </c>
      <c r="C77" t="s">
        <v>28</v>
      </c>
    </row>
    <row r="78" spans="1:6" x14ac:dyDescent="0.25">
      <c r="A78" s="3">
        <v>53</v>
      </c>
      <c r="B78" t="s">
        <v>29</v>
      </c>
      <c r="C78" t="s">
        <v>28</v>
      </c>
    </row>
    <row r="79" spans="1:6" x14ac:dyDescent="0.25">
      <c r="A79" s="3">
        <v>54</v>
      </c>
      <c r="B79" t="s">
        <v>29</v>
      </c>
      <c r="C79" t="s">
        <v>28</v>
      </c>
      <c r="D79" t="s">
        <v>28</v>
      </c>
      <c r="E79" t="s">
        <v>28</v>
      </c>
      <c r="F79" t="s">
        <v>28</v>
      </c>
    </row>
    <row r="80" spans="1:6" x14ac:dyDescent="0.25">
      <c r="A80" s="3">
        <v>57</v>
      </c>
      <c r="B80" t="s">
        <v>29</v>
      </c>
      <c r="C80" t="s">
        <v>28</v>
      </c>
    </row>
    <row r="81" spans="1:6" x14ac:dyDescent="0.25">
      <c r="A81" s="3">
        <v>58</v>
      </c>
      <c r="B81" t="s">
        <v>29</v>
      </c>
      <c r="C81" t="s">
        <v>28</v>
      </c>
    </row>
    <row r="82" spans="1:6" x14ac:dyDescent="0.25">
      <c r="A82" s="3">
        <v>59</v>
      </c>
      <c r="B82" t="s">
        <v>29</v>
      </c>
      <c r="C82" t="s">
        <v>28</v>
      </c>
    </row>
    <row r="83" spans="1:6" x14ac:dyDescent="0.25">
      <c r="A83" s="3">
        <v>62</v>
      </c>
      <c r="B83" t="s">
        <v>29</v>
      </c>
      <c r="C83" t="s">
        <v>28</v>
      </c>
    </row>
    <row r="84" spans="1:6" x14ac:dyDescent="0.25">
      <c r="A84" s="3">
        <v>64</v>
      </c>
      <c r="B84" t="s">
        <v>29</v>
      </c>
      <c r="C84" t="s">
        <v>28</v>
      </c>
    </row>
    <row r="85" spans="1:6" x14ac:dyDescent="0.25">
      <c r="A85" s="3">
        <v>66</v>
      </c>
      <c r="B85" t="s">
        <v>29</v>
      </c>
      <c r="F85" t="s">
        <v>28</v>
      </c>
    </row>
    <row r="86" spans="1:6" x14ac:dyDescent="0.25">
      <c r="A86" s="3">
        <v>68</v>
      </c>
      <c r="B86" t="s">
        <v>29</v>
      </c>
      <c r="C86" t="s">
        <v>28</v>
      </c>
    </row>
    <row r="87" spans="1:6" x14ac:dyDescent="0.25">
      <c r="A87" s="3">
        <v>69</v>
      </c>
      <c r="B87" t="s">
        <v>29</v>
      </c>
      <c r="C87" t="s">
        <v>28</v>
      </c>
    </row>
    <row r="88" spans="1:6" x14ac:dyDescent="0.25">
      <c r="A88" s="3">
        <v>74</v>
      </c>
      <c r="B88" t="s">
        <v>29</v>
      </c>
      <c r="C88" t="s">
        <v>28</v>
      </c>
    </row>
    <row r="89" spans="1:6" x14ac:dyDescent="0.25">
      <c r="A89" s="3">
        <v>75</v>
      </c>
      <c r="B89" t="s">
        <v>29</v>
      </c>
      <c r="C89" t="s">
        <v>28</v>
      </c>
    </row>
    <row r="90" spans="1:6" x14ac:dyDescent="0.25">
      <c r="A90" s="3">
        <v>76</v>
      </c>
      <c r="B90" t="s">
        <v>29</v>
      </c>
      <c r="C90" t="s">
        <v>28</v>
      </c>
    </row>
    <row r="91" spans="1:6" x14ac:dyDescent="0.25">
      <c r="A91" s="3">
        <v>77</v>
      </c>
      <c r="B91" t="s">
        <v>29</v>
      </c>
      <c r="C91" t="s">
        <v>28</v>
      </c>
    </row>
    <row r="92" spans="1:6" x14ac:dyDescent="0.25">
      <c r="A92" s="3">
        <v>78</v>
      </c>
      <c r="B92" t="s">
        <v>29</v>
      </c>
      <c r="C92" t="s">
        <v>28</v>
      </c>
    </row>
    <row r="93" spans="1:6" x14ac:dyDescent="0.25">
      <c r="A93" s="3">
        <v>81</v>
      </c>
      <c r="B93" t="s">
        <v>29</v>
      </c>
      <c r="C93" t="s">
        <v>28</v>
      </c>
    </row>
    <row r="94" spans="1:6" x14ac:dyDescent="0.25">
      <c r="A94" s="3">
        <v>82</v>
      </c>
      <c r="B94" t="s">
        <v>29</v>
      </c>
      <c r="E94" t="s">
        <v>28</v>
      </c>
    </row>
    <row r="95" spans="1:6" x14ac:dyDescent="0.25">
      <c r="A95" s="3">
        <v>85</v>
      </c>
      <c r="B95" t="s">
        <v>29</v>
      </c>
      <c r="C95" t="s">
        <v>28</v>
      </c>
    </row>
    <row r="96" spans="1:6" x14ac:dyDescent="0.25">
      <c r="A96" s="11" t="s">
        <v>69</v>
      </c>
      <c r="C96">
        <f>COUNTIF(C50:C95,"x")</f>
        <v>41</v>
      </c>
      <c r="D96">
        <f t="shared" ref="D96:F96" si="1">COUNTIF(D50:D95,"x")</f>
        <v>1</v>
      </c>
      <c r="E96">
        <f t="shared" si="1"/>
        <v>5</v>
      </c>
      <c r="F96">
        <f t="shared" si="1"/>
        <v>2</v>
      </c>
    </row>
    <row r="97" spans="1:6" x14ac:dyDescent="0.25">
      <c r="A97" s="11"/>
    </row>
    <row r="98" spans="1:6" x14ac:dyDescent="0.25">
      <c r="A98" s="3" t="s">
        <v>30</v>
      </c>
      <c r="C98">
        <f>COUNTIF(C9:C95,"X")</f>
        <v>69</v>
      </c>
      <c r="D98">
        <f t="shared" ref="D98:F98" si="2">COUNTIF(D9:D95,"X")</f>
        <v>5</v>
      </c>
      <c r="E98">
        <f t="shared" si="2"/>
        <v>16</v>
      </c>
      <c r="F98">
        <f t="shared" si="2"/>
        <v>2</v>
      </c>
    </row>
    <row r="99" spans="1:6" x14ac:dyDescent="0.25">
      <c r="A99" s="3"/>
    </row>
    <row r="100" spans="1:6" x14ac:dyDescent="0.25">
      <c r="A100" s="3"/>
    </row>
    <row r="101" spans="1:6" x14ac:dyDescent="0.25">
      <c r="A101" s="3"/>
    </row>
    <row r="102" spans="1:6" x14ac:dyDescent="0.25">
      <c r="A102" s="3"/>
    </row>
    <row r="103" spans="1:6" x14ac:dyDescent="0.25">
      <c r="A103" s="3"/>
    </row>
    <row r="104" spans="1:6" x14ac:dyDescent="0.25">
      <c r="A104" s="3"/>
    </row>
    <row r="105" spans="1:6" x14ac:dyDescent="0.25">
      <c r="A105" s="3"/>
    </row>
    <row r="106" spans="1:6" x14ac:dyDescent="0.25">
      <c r="A106" s="3"/>
    </row>
    <row r="107" spans="1:6" x14ac:dyDescent="0.25">
      <c r="A107" s="3"/>
    </row>
    <row r="108" spans="1:6" x14ac:dyDescent="0.25">
      <c r="A108" s="3"/>
    </row>
    <row r="109" spans="1:6" x14ac:dyDescent="0.25">
      <c r="A109" s="3"/>
    </row>
    <row r="110" spans="1:6" x14ac:dyDescent="0.25">
      <c r="A110" s="3"/>
    </row>
    <row r="111" spans="1:6" x14ac:dyDescent="0.25">
      <c r="A111" s="3"/>
    </row>
  </sheetData>
  <sortState ref="A9:F94">
    <sortCondition ref="B9:B94"/>
  </sortState>
  <mergeCells count="5">
    <mergeCell ref="F3:H3"/>
    <mergeCell ref="F4:H4"/>
    <mergeCell ref="F5:H5"/>
    <mergeCell ref="F6:H6"/>
    <mergeCell ref="A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1"/>
  <sheetViews>
    <sheetView workbookViewId="0">
      <selection activeCell="K8" sqref="K8"/>
    </sheetView>
  </sheetViews>
  <sheetFormatPr defaultRowHeight="15" x14ac:dyDescent="0.25"/>
  <cols>
    <col min="8" max="8" width="11.140625" customWidth="1"/>
    <col min="13" max="13" width="10.85546875" customWidth="1"/>
    <col min="17" max="17" width="10.42578125" customWidth="1"/>
  </cols>
  <sheetData>
    <row r="1" spans="1:17" x14ac:dyDescent="0.25">
      <c r="A1" s="22"/>
      <c r="B1" s="22"/>
      <c r="C1" s="22"/>
      <c r="D1" s="17" t="s">
        <v>10</v>
      </c>
      <c r="E1" s="17"/>
      <c r="F1" s="17"/>
      <c r="G1" s="17"/>
      <c r="H1" s="17"/>
      <c r="I1" s="17"/>
      <c r="J1" s="17"/>
      <c r="K1" s="11"/>
      <c r="L1" s="11" t="s">
        <v>72</v>
      </c>
      <c r="M1" s="11"/>
      <c r="N1" s="13"/>
      <c r="O1" s="13"/>
      <c r="P1" s="11" t="s">
        <v>73</v>
      </c>
      <c r="Q1" s="11"/>
    </row>
    <row r="2" spans="1:17" x14ac:dyDescent="0.25">
      <c r="D2" s="13"/>
      <c r="E2" s="13"/>
      <c r="F2" s="13"/>
      <c r="G2" s="11" t="s">
        <v>70</v>
      </c>
      <c r="H2" s="11" t="s">
        <v>71</v>
      </c>
      <c r="I2" s="13"/>
      <c r="J2" s="13"/>
      <c r="K2" s="13"/>
      <c r="L2" s="11" t="s">
        <v>70</v>
      </c>
      <c r="M2" s="11" t="s">
        <v>71</v>
      </c>
      <c r="N2" s="13"/>
      <c r="O2" s="13"/>
      <c r="P2" s="11" t="s">
        <v>70</v>
      </c>
      <c r="Q2" s="11" t="s">
        <v>71</v>
      </c>
    </row>
    <row r="3" spans="1:17" x14ac:dyDescent="0.25">
      <c r="D3" s="13"/>
      <c r="E3" s="20" t="s">
        <v>11</v>
      </c>
      <c r="F3" s="20"/>
      <c r="G3" s="11">
        <v>45</v>
      </c>
      <c r="H3" s="16">
        <f>G3/G6</f>
        <v>0.52325581395348841</v>
      </c>
      <c r="I3" s="13"/>
      <c r="J3" s="13"/>
      <c r="K3" s="13" t="s">
        <v>22</v>
      </c>
      <c r="L3" s="11">
        <v>19</v>
      </c>
      <c r="M3" s="16">
        <f>L3/40</f>
        <v>0.47499999999999998</v>
      </c>
      <c r="N3" s="13"/>
      <c r="O3" s="13" t="s">
        <v>22</v>
      </c>
      <c r="P3" s="11">
        <v>26</v>
      </c>
      <c r="Q3" s="16">
        <f>P3/46</f>
        <v>0.56521739130434778</v>
      </c>
    </row>
    <row r="4" spans="1:17" x14ac:dyDescent="0.25">
      <c r="D4" s="13"/>
      <c r="E4" s="20" t="s">
        <v>12</v>
      </c>
      <c r="F4" s="20"/>
      <c r="G4" s="11">
        <v>12</v>
      </c>
      <c r="H4" s="16">
        <f>G4/G6</f>
        <v>0.13953488372093023</v>
      </c>
      <c r="I4" s="13"/>
      <c r="J4" s="13"/>
      <c r="K4" s="13" t="s">
        <v>23</v>
      </c>
      <c r="L4" s="11">
        <v>4</v>
      </c>
      <c r="M4" s="16">
        <f>L4/40</f>
        <v>0.1</v>
      </c>
      <c r="N4" s="13"/>
      <c r="O4" s="13" t="s">
        <v>23</v>
      </c>
      <c r="P4" s="11">
        <v>8</v>
      </c>
      <c r="Q4" s="16">
        <f>P4/46</f>
        <v>0.17391304347826086</v>
      </c>
    </row>
    <row r="5" spans="1:17" x14ac:dyDescent="0.25">
      <c r="D5" s="13"/>
      <c r="E5" s="20" t="s">
        <v>13</v>
      </c>
      <c r="F5" s="20"/>
      <c r="G5" s="11">
        <v>29</v>
      </c>
      <c r="H5" s="16">
        <f>G5/G6</f>
        <v>0.33720930232558138</v>
      </c>
      <c r="I5" s="13"/>
      <c r="J5" s="13"/>
      <c r="K5" s="13" t="s">
        <v>24</v>
      </c>
      <c r="L5" s="11">
        <v>17</v>
      </c>
      <c r="M5" s="16">
        <f>L5/40</f>
        <v>0.42499999999999999</v>
      </c>
      <c r="N5" s="13"/>
      <c r="O5" s="13" t="s">
        <v>24</v>
      </c>
      <c r="P5" s="11">
        <v>12</v>
      </c>
      <c r="Q5" s="16">
        <f>P5/46</f>
        <v>0.2608695652173913</v>
      </c>
    </row>
    <row r="6" spans="1:17" x14ac:dyDescent="0.25">
      <c r="D6" s="13"/>
      <c r="E6" s="13" t="s">
        <v>69</v>
      </c>
      <c r="F6" s="13"/>
      <c r="G6" s="11">
        <f>SUM(G3:G5)</f>
        <v>86</v>
      </c>
      <c r="H6" s="11"/>
      <c r="I6" s="13"/>
      <c r="J6" s="13"/>
      <c r="K6" s="13" t="s">
        <v>69</v>
      </c>
      <c r="L6" s="11">
        <f>SUM(L3:L5)</f>
        <v>40</v>
      </c>
      <c r="M6" s="11"/>
      <c r="N6" s="13"/>
      <c r="O6" s="13" t="s">
        <v>69</v>
      </c>
      <c r="P6" s="11">
        <f>SUM(P3:P5)</f>
        <v>46</v>
      </c>
      <c r="Q6" s="11"/>
    </row>
    <row r="7" spans="1:17" x14ac:dyDescent="0.25">
      <c r="A7" s="3" t="s">
        <v>0</v>
      </c>
      <c r="B7" s="1" t="s">
        <v>1</v>
      </c>
      <c r="C7" s="1" t="s">
        <v>22</v>
      </c>
      <c r="D7" t="s">
        <v>23</v>
      </c>
      <c r="E7" t="s">
        <v>24</v>
      </c>
    </row>
    <row r="8" spans="1:17" x14ac:dyDescent="0.25">
      <c r="A8" s="3">
        <v>2</v>
      </c>
      <c r="B8" t="s">
        <v>27</v>
      </c>
      <c r="C8" t="s">
        <v>28</v>
      </c>
    </row>
    <row r="9" spans="1:17" x14ac:dyDescent="0.25">
      <c r="A9" s="3">
        <v>3</v>
      </c>
      <c r="B9" t="s">
        <v>27</v>
      </c>
      <c r="C9" t="s">
        <v>28</v>
      </c>
    </row>
    <row r="10" spans="1:17" x14ac:dyDescent="0.25">
      <c r="A10" s="3">
        <v>6</v>
      </c>
      <c r="B10" t="s">
        <v>27</v>
      </c>
      <c r="C10" t="s">
        <v>28</v>
      </c>
    </row>
    <row r="11" spans="1:17" x14ac:dyDescent="0.25">
      <c r="A11" s="3">
        <v>7</v>
      </c>
      <c r="B11" t="s">
        <v>27</v>
      </c>
      <c r="C11" t="s">
        <v>28</v>
      </c>
    </row>
    <row r="12" spans="1:17" x14ac:dyDescent="0.25">
      <c r="A12" s="3">
        <v>14</v>
      </c>
      <c r="B12" t="s">
        <v>27</v>
      </c>
      <c r="C12" t="s">
        <v>28</v>
      </c>
    </row>
    <row r="13" spans="1:17" x14ac:dyDescent="0.25">
      <c r="A13" s="3">
        <v>16</v>
      </c>
      <c r="B13" t="s">
        <v>27</v>
      </c>
      <c r="E13" t="s">
        <v>28</v>
      </c>
    </row>
    <row r="14" spans="1:17" x14ac:dyDescent="0.25">
      <c r="A14" s="3">
        <v>17</v>
      </c>
      <c r="B14" t="s">
        <v>27</v>
      </c>
      <c r="D14" t="s">
        <v>28</v>
      </c>
    </row>
    <row r="15" spans="1:17" x14ac:dyDescent="0.25">
      <c r="A15" s="3">
        <v>19</v>
      </c>
      <c r="B15" t="s">
        <v>27</v>
      </c>
      <c r="C15" t="s">
        <v>28</v>
      </c>
    </row>
    <row r="16" spans="1:17" x14ac:dyDescent="0.25">
      <c r="A16" s="3">
        <v>22</v>
      </c>
      <c r="B16" t="s">
        <v>27</v>
      </c>
      <c r="C16" t="s">
        <v>28</v>
      </c>
    </row>
    <row r="17" spans="1:5" x14ac:dyDescent="0.25">
      <c r="A17" s="3">
        <v>23</v>
      </c>
      <c r="B17" t="s">
        <v>27</v>
      </c>
      <c r="D17" t="s">
        <v>28</v>
      </c>
    </row>
    <row r="18" spans="1:5" x14ac:dyDescent="0.25">
      <c r="A18" s="3">
        <v>24</v>
      </c>
      <c r="B18" t="s">
        <v>27</v>
      </c>
      <c r="E18" t="s">
        <v>28</v>
      </c>
    </row>
    <row r="19" spans="1:5" x14ac:dyDescent="0.25">
      <c r="A19" s="3">
        <v>27</v>
      </c>
      <c r="B19" t="s">
        <v>27</v>
      </c>
      <c r="C19" t="s">
        <v>28</v>
      </c>
    </row>
    <row r="20" spans="1:5" x14ac:dyDescent="0.25">
      <c r="A20" s="3">
        <v>28</v>
      </c>
      <c r="B20" t="s">
        <v>27</v>
      </c>
      <c r="C20" t="s">
        <v>28</v>
      </c>
    </row>
    <row r="21" spans="1:5" x14ac:dyDescent="0.25">
      <c r="A21" s="3">
        <v>31</v>
      </c>
      <c r="B21" t="s">
        <v>27</v>
      </c>
      <c r="E21" t="s">
        <v>28</v>
      </c>
    </row>
    <row r="22" spans="1:5" x14ac:dyDescent="0.25">
      <c r="A22" s="3">
        <v>35</v>
      </c>
      <c r="B22" t="s">
        <v>27</v>
      </c>
      <c r="D22" t="s">
        <v>28</v>
      </c>
    </row>
    <row r="23" spans="1:5" x14ac:dyDescent="0.25">
      <c r="A23" s="3">
        <v>38</v>
      </c>
      <c r="B23" t="s">
        <v>27</v>
      </c>
      <c r="E23" t="s">
        <v>28</v>
      </c>
    </row>
    <row r="24" spans="1:5" x14ac:dyDescent="0.25">
      <c r="A24" s="3">
        <v>39</v>
      </c>
      <c r="B24" t="s">
        <v>27</v>
      </c>
      <c r="C24" t="s">
        <v>28</v>
      </c>
    </row>
    <row r="25" spans="1:5" x14ac:dyDescent="0.25">
      <c r="A25" s="3">
        <v>41</v>
      </c>
      <c r="B25" t="s">
        <v>27</v>
      </c>
      <c r="C25" t="s">
        <v>28</v>
      </c>
    </row>
    <row r="26" spans="1:5" x14ac:dyDescent="0.25">
      <c r="A26" s="3">
        <v>42</v>
      </c>
      <c r="B26" t="s">
        <v>27</v>
      </c>
      <c r="C26" t="s">
        <v>28</v>
      </c>
    </row>
    <row r="27" spans="1:5" x14ac:dyDescent="0.25">
      <c r="A27" s="3">
        <v>43</v>
      </c>
      <c r="B27" t="s">
        <v>27</v>
      </c>
      <c r="C27" t="s">
        <v>28</v>
      </c>
    </row>
    <row r="28" spans="1:5" x14ac:dyDescent="0.25">
      <c r="A28" s="3">
        <v>44</v>
      </c>
      <c r="B28" t="s">
        <v>27</v>
      </c>
      <c r="E28" t="s">
        <v>28</v>
      </c>
    </row>
    <row r="29" spans="1:5" x14ac:dyDescent="0.25">
      <c r="A29" s="3">
        <v>46</v>
      </c>
      <c r="B29" t="s">
        <v>27</v>
      </c>
      <c r="E29" t="s">
        <v>28</v>
      </c>
    </row>
    <row r="30" spans="1:5" x14ac:dyDescent="0.25">
      <c r="A30" s="3">
        <v>48</v>
      </c>
      <c r="B30" t="s">
        <v>27</v>
      </c>
      <c r="E30" t="s">
        <v>28</v>
      </c>
    </row>
    <row r="31" spans="1:5" x14ac:dyDescent="0.25">
      <c r="A31" s="3">
        <v>52</v>
      </c>
      <c r="B31" t="s">
        <v>27</v>
      </c>
      <c r="D31" t="s">
        <v>28</v>
      </c>
    </row>
    <row r="32" spans="1:5" x14ac:dyDescent="0.25">
      <c r="A32" s="3">
        <v>55</v>
      </c>
      <c r="B32" t="s">
        <v>27</v>
      </c>
      <c r="E32" t="s">
        <v>28</v>
      </c>
    </row>
    <row r="33" spans="1:5" x14ac:dyDescent="0.25">
      <c r="A33" s="3">
        <v>56</v>
      </c>
      <c r="B33" t="s">
        <v>27</v>
      </c>
      <c r="E33" t="s">
        <v>28</v>
      </c>
    </row>
    <row r="34" spans="1:5" x14ac:dyDescent="0.25">
      <c r="A34" s="3">
        <v>60</v>
      </c>
      <c r="B34" t="s">
        <v>27</v>
      </c>
      <c r="C34" t="s">
        <v>28</v>
      </c>
    </row>
    <row r="35" spans="1:5" x14ac:dyDescent="0.25">
      <c r="A35" s="3">
        <v>61</v>
      </c>
      <c r="B35" t="s">
        <v>27</v>
      </c>
      <c r="E35" t="s">
        <v>28</v>
      </c>
    </row>
    <row r="36" spans="1:5" x14ac:dyDescent="0.25">
      <c r="A36" s="3">
        <v>63</v>
      </c>
      <c r="B36" t="s">
        <v>27</v>
      </c>
      <c r="E36" t="s">
        <v>28</v>
      </c>
    </row>
    <row r="37" spans="1:5" x14ac:dyDescent="0.25">
      <c r="A37" s="3">
        <v>65</v>
      </c>
      <c r="B37" t="s">
        <v>27</v>
      </c>
      <c r="E37" t="s">
        <v>28</v>
      </c>
    </row>
    <row r="38" spans="1:5" x14ac:dyDescent="0.25">
      <c r="A38" s="3">
        <v>67</v>
      </c>
      <c r="B38" t="s">
        <v>27</v>
      </c>
      <c r="C38" t="s">
        <v>28</v>
      </c>
    </row>
    <row r="39" spans="1:5" x14ac:dyDescent="0.25">
      <c r="A39" s="3">
        <v>70</v>
      </c>
      <c r="B39" t="s">
        <v>27</v>
      </c>
      <c r="C39" t="s">
        <v>28</v>
      </c>
    </row>
    <row r="40" spans="1:5" x14ac:dyDescent="0.25">
      <c r="A40" s="3">
        <v>71</v>
      </c>
      <c r="B40" t="s">
        <v>27</v>
      </c>
      <c r="E40" t="s">
        <v>28</v>
      </c>
    </row>
    <row r="41" spans="1:5" x14ac:dyDescent="0.25">
      <c r="A41" s="3">
        <v>72</v>
      </c>
      <c r="B41" t="s">
        <v>27</v>
      </c>
      <c r="E41" t="s">
        <v>28</v>
      </c>
    </row>
    <row r="42" spans="1:5" x14ac:dyDescent="0.25">
      <c r="A42" s="3">
        <v>73</v>
      </c>
      <c r="B42" t="s">
        <v>27</v>
      </c>
      <c r="E42" t="s">
        <v>28</v>
      </c>
    </row>
    <row r="43" spans="1:5" x14ac:dyDescent="0.25">
      <c r="A43" s="3">
        <v>79</v>
      </c>
      <c r="B43" t="s">
        <v>27</v>
      </c>
      <c r="C43" t="s">
        <v>28</v>
      </c>
    </row>
    <row r="44" spans="1:5" x14ac:dyDescent="0.25">
      <c r="A44" s="3">
        <v>80</v>
      </c>
      <c r="B44" t="s">
        <v>27</v>
      </c>
      <c r="C44" t="s">
        <v>28</v>
      </c>
    </row>
    <row r="45" spans="1:5" x14ac:dyDescent="0.25">
      <c r="A45" s="3">
        <v>83</v>
      </c>
      <c r="B45" t="s">
        <v>27</v>
      </c>
      <c r="E45" t="s">
        <v>28</v>
      </c>
    </row>
    <row r="46" spans="1:5" x14ac:dyDescent="0.25">
      <c r="A46" s="3">
        <v>84</v>
      </c>
      <c r="B46" t="s">
        <v>27</v>
      </c>
      <c r="C46" t="s">
        <v>28</v>
      </c>
    </row>
    <row r="47" spans="1:5" x14ac:dyDescent="0.25">
      <c r="A47" s="3">
        <v>86</v>
      </c>
      <c r="B47" t="s">
        <v>27</v>
      </c>
      <c r="E47" t="s">
        <v>28</v>
      </c>
    </row>
    <row r="48" spans="1:5" x14ac:dyDescent="0.25">
      <c r="A48" s="11" t="s">
        <v>30</v>
      </c>
      <c r="C48">
        <f>COUNTIF(C8:C47,"x")</f>
        <v>19</v>
      </c>
      <c r="D48">
        <f t="shared" ref="D48:E48" si="0">COUNTIF(D8:D47,"x")</f>
        <v>4</v>
      </c>
      <c r="E48">
        <f t="shared" si="0"/>
        <v>17</v>
      </c>
    </row>
    <row r="49" spans="1:5" x14ac:dyDescent="0.25">
      <c r="A49" s="3">
        <v>1</v>
      </c>
      <c r="B49" t="s">
        <v>29</v>
      </c>
      <c r="C49" t="s">
        <v>28</v>
      </c>
    </row>
    <row r="50" spans="1:5" x14ac:dyDescent="0.25">
      <c r="A50" s="3">
        <v>4</v>
      </c>
      <c r="B50" t="s">
        <v>29</v>
      </c>
      <c r="C50" t="s">
        <v>28</v>
      </c>
    </row>
    <row r="51" spans="1:5" x14ac:dyDescent="0.25">
      <c r="A51" s="3">
        <v>5</v>
      </c>
      <c r="B51" t="s">
        <v>29</v>
      </c>
      <c r="C51" t="s">
        <v>28</v>
      </c>
    </row>
    <row r="52" spans="1:5" x14ac:dyDescent="0.25">
      <c r="A52" s="3">
        <v>8</v>
      </c>
      <c r="B52" t="s">
        <v>29</v>
      </c>
      <c r="E52" t="s">
        <v>28</v>
      </c>
    </row>
    <row r="53" spans="1:5" x14ac:dyDescent="0.25">
      <c r="A53" s="3">
        <v>9</v>
      </c>
      <c r="B53" t="s">
        <v>29</v>
      </c>
      <c r="D53" t="s">
        <v>28</v>
      </c>
    </row>
    <row r="54" spans="1:5" x14ac:dyDescent="0.25">
      <c r="A54" s="3">
        <v>10</v>
      </c>
      <c r="B54" t="s">
        <v>29</v>
      </c>
      <c r="C54" t="s">
        <v>28</v>
      </c>
    </row>
    <row r="55" spans="1:5" x14ac:dyDescent="0.25">
      <c r="A55" s="3">
        <v>11</v>
      </c>
      <c r="B55" t="s">
        <v>29</v>
      </c>
      <c r="C55" t="s">
        <v>28</v>
      </c>
    </row>
    <row r="56" spans="1:5" x14ac:dyDescent="0.25">
      <c r="A56" s="3">
        <v>12</v>
      </c>
      <c r="B56" t="s">
        <v>29</v>
      </c>
      <c r="C56" t="s">
        <v>28</v>
      </c>
    </row>
    <row r="57" spans="1:5" x14ac:dyDescent="0.25">
      <c r="A57" s="3">
        <v>13</v>
      </c>
      <c r="B57" t="s">
        <v>29</v>
      </c>
      <c r="E57" t="s">
        <v>28</v>
      </c>
    </row>
    <row r="58" spans="1:5" x14ac:dyDescent="0.25">
      <c r="A58" s="3">
        <v>15</v>
      </c>
      <c r="B58" t="s">
        <v>29</v>
      </c>
      <c r="C58" t="s">
        <v>28</v>
      </c>
    </row>
    <row r="59" spans="1:5" x14ac:dyDescent="0.25">
      <c r="A59" s="3">
        <v>18</v>
      </c>
      <c r="B59" t="s">
        <v>29</v>
      </c>
      <c r="D59" t="s">
        <v>28</v>
      </c>
    </row>
    <row r="60" spans="1:5" x14ac:dyDescent="0.25">
      <c r="A60" s="3">
        <v>20</v>
      </c>
      <c r="B60" t="s">
        <v>29</v>
      </c>
      <c r="C60" t="s">
        <v>28</v>
      </c>
    </row>
    <row r="61" spans="1:5" x14ac:dyDescent="0.25">
      <c r="A61" s="3">
        <v>21</v>
      </c>
      <c r="B61" t="s">
        <v>29</v>
      </c>
      <c r="C61" t="s">
        <v>28</v>
      </c>
    </row>
    <row r="62" spans="1:5" x14ac:dyDescent="0.25">
      <c r="A62" s="3">
        <v>25</v>
      </c>
      <c r="B62" t="s">
        <v>29</v>
      </c>
      <c r="C62" t="s">
        <v>28</v>
      </c>
    </row>
    <row r="63" spans="1:5" x14ac:dyDescent="0.25">
      <c r="A63" s="3">
        <v>26</v>
      </c>
      <c r="B63" t="s">
        <v>29</v>
      </c>
      <c r="C63" t="s">
        <v>28</v>
      </c>
    </row>
    <row r="64" spans="1:5" x14ac:dyDescent="0.25">
      <c r="A64" s="3">
        <v>29</v>
      </c>
      <c r="B64" t="s">
        <v>29</v>
      </c>
      <c r="E64" t="s">
        <v>28</v>
      </c>
    </row>
    <row r="65" spans="1:5" x14ac:dyDescent="0.25">
      <c r="A65" s="3">
        <v>30</v>
      </c>
      <c r="B65" t="s">
        <v>29</v>
      </c>
      <c r="E65" t="s">
        <v>28</v>
      </c>
    </row>
    <row r="66" spans="1:5" x14ac:dyDescent="0.25">
      <c r="A66" s="3">
        <v>32</v>
      </c>
      <c r="B66" t="s">
        <v>29</v>
      </c>
      <c r="C66" t="s">
        <v>28</v>
      </c>
    </row>
    <row r="67" spans="1:5" x14ac:dyDescent="0.25">
      <c r="A67" s="3">
        <v>33</v>
      </c>
      <c r="B67" t="s">
        <v>29</v>
      </c>
      <c r="C67" t="s">
        <v>28</v>
      </c>
    </row>
    <row r="68" spans="1:5" x14ac:dyDescent="0.25">
      <c r="A68" s="3">
        <v>34</v>
      </c>
      <c r="B68" t="s">
        <v>29</v>
      </c>
      <c r="C68" t="s">
        <v>28</v>
      </c>
    </row>
    <row r="69" spans="1:5" x14ac:dyDescent="0.25">
      <c r="A69" s="3">
        <v>36</v>
      </c>
      <c r="B69" t="s">
        <v>29</v>
      </c>
      <c r="E69" t="s">
        <v>28</v>
      </c>
    </row>
    <row r="70" spans="1:5" x14ac:dyDescent="0.25">
      <c r="A70" s="3">
        <v>37</v>
      </c>
      <c r="B70" t="s">
        <v>29</v>
      </c>
      <c r="C70" t="s">
        <v>28</v>
      </c>
    </row>
    <row r="71" spans="1:5" x14ac:dyDescent="0.25">
      <c r="A71" s="3">
        <v>40</v>
      </c>
      <c r="B71" t="s">
        <v>29</v>
      </c>
      <c r="D71" t="s">
        <v>28</v>
      </c>
    </row>
    <row r="72" spans="1:5" x14ac:dyDescent="0.25">
      <c r="A72" s="3">
        <v>45</v>
      </c>
      <c r="B72" t="s">
        <v>29</v>
      </c>
      <c r="E72" t="s">
        <v>28</v>
      </c>
    </row>
    <row r="73" spans="1:5" x14ac:dyDescent="0.25">
      <c r="A73" s="3">
        <v>47</v>
      </c>
      <c r="B73" t="s">
        <v>29</v>
      </c>
      <c r="C73" t="s">
        <v>28</v>
      </c>
    </row>
    <row r="74" spans="1:5" x14ac:dyDescent="0.25">
      <c r="A74" s="3">
        <v>49</v>
      </c>
      <c r="B74" t="s">
        <v>29</v>
      </c>
      <c r="E74" t="s">
        <v>28</v>
      </c>
    </row>
    <row r="75" spans="1:5" x14ac:dyDescent="0.25">
      <c r="A75" s="3">
        <v>50</v>
      </c>
      <c r="B75" t="s">
        <v>29</v>
      </c>
      <c r="C75" t="s">
        <v>28</v>
      </c>
    </row>
    <row r="76" spans="1:5" x14ac:dyDescent="0.25">
      <c r="A76" s="3">
        <v>51</v>
      </c>
      <c r="B76" t="s">
        <v>29</v>
      </c>
      <c r="C76" t="s">
        <v>28</v>
      </c>
    </row>
    <row r="77" spans="1:5" x14ac:dyDescent="0.25">
      <c r="A77" s="3">
        <v>53</v>
      </c>
      <c r="B77" t="s">
        <v>29</v>
      </c>
      <c r="D77" t="s">
        <v>28</v>
      </c>
    </row>
    <row r="78" spans="1:5" x14ac:dyDescent="0.25">
      <c r="A78" s="3">
        <v>54</v>
      </c>
      <c r="B78" t="s">
        <v>29</v>
      </c>
      <c r="E78" t="s">
        <v>28</v>
      </c>
    </row>
    <row r="79" spans="1:5" x14ac:dyDescent="0.25">
      <c r="A79" s="3">
        <v>57</v>
      </c>
      <c r="B79" t="s">
        <v>29</v>
      </c>
      <c r="D79" t="s">
        <v>28</v>
      </c>
    </row>
    <row r="80" spans="1:5" x14ac:dyDescent="0.25">
      <c r="A80" s="3">
        <v>58</v>
      </c>
      <c r="B80" t="s">
        <v>29</v>
      </c>
      <c r="E80" t="s">
        <v>28</v>
      </c>
    </row>
    <row r="81" spans="1:5" x14ac:dyDescent="0.25">
      <c r="A81" s="3">
        <v>59</v>
      </c>
      <c r="B81" t="s">
        <v>29</v>
      </c>
      <c r="C81" t="s">
        <v>28</v>
      </c>
    </row>
    <row r="82" spans="1:5" x14ac:dyDescent="0.25">
      <c r="A82" s="3">
        <v>62</v>
      </c>
      <c r="B82" t="s">
        <v>29</v>
      </c>
      <c r="C82" t="s">
        <v>28</v>
      </c>
    </row>
    <row r="83" spans="1:5" x14ac:dyDescent="0.25">
      <c r="A83" s="3">
        <v>64</v>
      </c>
      <c r="B83" t="s">
        <v>29</v>
      </c>
      <c r="C83" t="s">
        <v>28</v>
      </c>
    </row>
    <row r="84" spans="1:5" x14ac:dyDescent="0.25">
      <c r="A84" s="3">
        <v>66</v>
      </c>
      <c r="B84" t="s">
        <v>29</v>
      </c>
      <c r="C84" t="s">
        <v>28</v>
      </c>
    </row>
    <row r="85" spans="1:5" x14ac:dyDescent="0.25">
      <c r="A85" s="3">
        <v>68</v>
      </c>
      <c r="B85" t="s">
        <v>29</v>
      </c>
      <c r="E85" t="s">
        <v>28</v>
      </c>
    </row>
    <row r="86" spans="1:5" x14ac:dyDescent="0.25">
      <c r="A86" s="3">
        <v>69</v>
      </c>
      <c r="B86" t="s">
        <v>29</v>
      </c>
      <c r="C86" t="s">
        <v>28</v>
      </c>
    </row>
    <row r="87" spans="1:5" x14ac:dyDescent="0.25">
      <c r="A87" s="3">
        <v>74</v>
      </c>
      <c r="B87" t="s">
        <v>29</v>
      </c>
      <c r="D87" t="s">
        <v>28</v>
      </c>
    </row>
    <row r="88" spans="1:5" x14ac:dyDescent="0.25">
      <c r="A88" s="3">
        <v>75</v>
      </c>
      <c r="B88" t="s">
        <v>29</v>
      </c>
      <c r="E88" t="s">
        <v>28</v>
      </c>
    </row>
    <row r="89" spans="1:5" x14ac:dyDescent="0.25">
      <c r="A89" s="3">
        <v>76</v>
      </c>
      <c r="B89" t="s">
        <v>29</v>
      </c>
      <c r="E89" t="s">
        <v>28</v>
      </c>
    </row>
    <row r="90" spans="1:5" x14ac:dyDescent="0.25">
      <c r="A90" s="3">
        <v>77</v>
      </c>
      <c r="B90" t="s">
        <v>29</v>
      </c>
      <c r="C90" t="s">
        <v>28</v>
      </c>
    </row>
    <row r="91" spans="1:5" x14ac:dyDescent="0.25">
      <c r="A91" s="3">
        <v>78</v>
      </c>
      <c r="B91" t="s">
        <v>29</v>
      </c>
      <c r="D91" t="s">
        <v>28</v>
      </c>
    </row>
    <row r="92" spans="1:5" x14ac:dyDescent="0.25">
      <c r="A92" s="3">
        <v>81</v>
      </c>
      <c r="B92" t="s">
        <v>29</v>
      </c>
      <c r="C92" t="s">
        <v>28</v>
      </c>
    </row>
    <row r="93" spans="1:5" x14ac:dyDescent="0.25">
      <c r="A93" s="3">
        <v>82</v>
      </c>
      <c r="B93" t="s">
        <v>29</v>
      </c>
      <c r="D93" t="s">
        <v>28</v>
      </c>
    </row>
    <row r="94" spans="1:5" x14ac:dyDescent="0.25">
      <c r="A94" s="3">
        <v>85</v>
      </c>
      <c r="B94" t="s">
        <v>29</v>
      </c>
      <c r="C94" t="s">
        <v>28</v>
      </c>
    </row>
    <row r="95" spans="1:5" x14ac:dyDescent="0.25">
      <c r="A95" s="11" t="s">
        <v>69</v>
      </c>
      <c r="C95">
        <f>COUNTIF(C49:C94,"x")</f>
        <v>26</v>
      </c>
      <c r="D95">
        <f t="shared" ref="D95:E95" si="1">COUNTIF(D49:D94,"x")</f>
        <v>8</v>
      </c>
      <c r="E95">
        <f t="shared" si="1"/>
        <v>12</v>
      </c>
    </row>
    <row r="96" spans="1:5" x14ac:dyDescent="0.25">
      <c r="A96" s="11"/>
    </row>
    <row r="97" spans="1:5" x14ac:dyDescent="0.25">
      <c r="A97" s="3" t="s">
        <v>30</v>
      </c>
      <c r="C97">
        <f>COUNTIF(C8:C94,"X")</f>
        <v>45</v>
      </c>
      <c r="D97">
        <f t="shared" ref="D97:E97" si="2">COUNTIF(D8:D94,"X")</f>
        <v>12</v>
      </c>
      <c r="E97">
        <f t="shared" si="2"/>
        <v>29</v>
      </c>
    </row>
    <row r="98" spans="1:5" x14ac:dyDescent="0.25">
      <c r="A98" s="11"/>
    </row>
    <row r="99" spans="1:5" x14ac:dyDescent="0.25">
      <c r="A99" s="3"/>
    </row>
    <row r="100" spans="1:5" x14ac:dyDescent="0.25">
      <c r="A100" s="3"/>
    </row>
    <row r="101" spans="1:5" x14ac:dyDescent="0.25">
      <c r="A101" s="3"/>
    </row>
    <row r="102" spans="1:5" x14ac:dyDescent="0.25">
      <c r="A102" s="3"/>
    </row>
    <row r="103" spans="1:5" x14ac:dyDescent="0.25">
      <c r="A103" s="3"/>
    </row>
    <row r="104" spans="1:5" x14ac:dyDescent="0.25">
      <c r="A104" s="3"/>
    </row>
    <row r="105" spans="1:5" x14ac:dyDescent="0.25">
      <c r="A105" s="3"/>
    </row>
    <row r="106" spans="1:5" x14ac:dyDescent="0.25">
      <c r="A106" s="3"/>
    </row>
    <row r="107" spans="1:5" x14ac:dyDescent="0.25">
      <c r="A107" s="3"/>
    </row>
    <row r="108" spans="1:5" x14ac:dyDescent="0.25">
      <c r="A108" s="3"/>
    </row>
    <row r="109" spans="1:5" x14ac:dyDescent="0.25">
      <c r="A109" s="3"/>
    </row>
    <row r="110" spans="1:5" x14ac:dyDescent="0.25">
      <c r="A110" s="3"/>
    </row>
    <row r="111" spans="1:5" x14ac:dyDescent="0.25">
      <c r="A111" s="3"/>
    </row>
  </sheetData>
  <sortState ref="A8:E93">
    <sortCondition ref="B8:B93"/>
  </sortState>
  <mergeCells count="4">
    <mergeCell ref="E3:F3"/>
    <mergeCell ref="E4:F4"/>
    <mergeCell ref="E5:F5"/>
    <mergeCell ref="D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workbookViewId="0">
      <selection activeCell="M10" sqref="M10"/>
    </sheetView>
  </sheetViews>
  <sheetFormatPr defaultRowHeight="15" x14ac:dyDescent="0.25"/>
  <cols>
    <col min="6" max="7" width="11.5703125" customWidth="1"/>
    <col min="10" max="10" width="9.85546875" customWidth="1"/>
    <col min="14" max="14" width="10.7109375" customWidth="1"/>
  </cols>
  <sheetData>
    <row r="1" spans="1:14" x14ac:dyDescent="0.25">
      <c r="A1" s="17" t="s">
        <v>14</v>
      </c>
      <c r="B1" s="17"/>
      <c r="C1" s="17"/>
      <c r="D1" s="17"/>
      <c r="E1" s="17"/>
      <c r="F1" s="17"/>
      <c r="G1" s="17"/>
      <c r="H1" s="13"/>
      <c r="I1" s="11" t="s">
        <v>76</v>
      </c>
      <c r="J1" s="11"/>
      <c r="L1" s="13"/>
      <c r="M1" s="11" t="s">
        <v>73</v>
      </c>
      <c r="N1" s="11"/>
    </row>
    <row r="2" spans="1:14" x14ac:dyDescent="0.25">
      <c r="E2" s="6" t="s">
        <v>70</v>
      </c>
      <c r="F2" s="6" t="s">
        <v>71</v>
      </c>
      <c r="H2" s="13"/>
      <c r="I2" s="11" t="s">
        <v>70</v>
      </c>
      <c r="J2" s="11" t="s">
        <v>71</v>
      </c>
      <c r="L2" s="13"/>
      <c r="M2" s="11" t="s">
        <v>70</v>
      </c>
      <c r="N2" s="11" t="s">
        <v>71</v>
      </c>
    </row>
    <row r="3" spans="1:14" x14ac:dyDescent="0.25">
      <c r="C3" s="19" t="s">
        <v>15</v>
      </c>
      <c r="D3" s="19"/>
      <c r="E3" s="6">
        <v>31</v>
      </c>
      <c r="F3" s="16">
        <f>E3/86</f>
        <v>0.36046511627906974</v>
      </c>
      <c r="H3" s="13" t="s">
        <v>22</v>
      </c>
      <c r="I3" s="11">
        <v>13</v>
      </c>
      <c r="J3" s="23">
        <f>I3/39</f>
        <v>0.33333333333333331</v>
      </c>
      <c r="L3" s="13" t="s">
        <v>22</v>
      </c>
      <c r="M3" s="11">
        <v>18</v>
      </c>
      <c r="N3" s="23">
        <f>M3/47</f>
        <v>0.38297872340425532</v>
      </c>
    </row>
    <row r="4" spans="1:14" x14ac:dyDescent="0.25">
      <c r="C4" s="19" t="s">
        <v>16</v>
      </c>
      <c r="D4" s="19"/>
      <c r="E4" s="6">
        <v>32</v>
      </c>
      <c r="F4" s="16">
        <f>E4/86</f>
        <v>0.37209302325581395</v>
      </c>
      <c r="H4" s="13" t="s">
        <v>23</v>
      </c>
      <c r="I4" s="11">
        <v>16</v>
      </c>
      <c r="J4" s="23">
        <f>I4/39</f>
        <v>0.41025641025641024</v>
      </c>
      <c r="L4" s="13" t="s">
        <v>23</v>
      </c>
      <c r="M4" s="11">
        <v>16</v>
      </c>
      <c r="N4" s="23">
        <f>M4/47</f>
        <v>0.34042553191489361</v>
      </c>
    </row>
    <row r="5" spans="1:14" x14ac:dyDescent="0.25">
      <c r="C5" s="19" t="s">
        <v>17</v>
      </c>
      <c r="D5" s="19"/>
      <c r="E5" s="6">
        <v>23</v>
      </c>
      <c r="F5" s="16">
        <f>E5/86</f>
        <v>0.26744186046511625</v>
      </c>
      <c r="H5" s="13" t="s">
        <v>24</v>
      </c>
      <c r="I5" s="11">
        <v>10</v>
      </c>
      <c r="J5" s="23">
        <f>I5/39</f>
        <v>0.25641025641025639</v>
      </c>
      <c r="L5" s="13" t="s">
        <v>24</v>
      </c>
      <c r="M5" s="11">
        <v>13</v>
      </c>
      <c r="N5" s="23">
        <f>M5/47</f>
        <v>0.27659574468085107</v>
      </c>
    </row>
    <row r="6" spans="1:14" x14ac:dyDescent="0.25">
      <c r="C6" t="s">
        <v>69</v>
      </c>
      <c r="E6" s="6">
        <f>SUM(E3:E5)</f>
        <v>86</v>
      </c>
      <c r="F6" s="6"/>
      <c r="H6" s="13" t="s">
        <v>69</v>
      </c>
      <c r="I6" s="11">
        <f>SUM(I3:I5)</f>
        <v>39</v>
      </c>
      <c r="J6" s="11"/>
      <c r="L6" s="13" t="s">
        <v>69</v>
      </c>
      <c r="M6" s="11">
        <f>SUM(M3:M5)</f>
        <v>47</v>
      </c>
      <c r="N6" s="11"/>
    </row>
    <row r="7" spans="1:14" x14ac:dyDescent="0.25">
      <c r="A7" s="3" t="s">
        <v>0</v>
      </c>
      <c r="B7" s="9" t="s">
        <v>31</v>
      </c>
      <c r="C7" s="9" t="s">
        <v>22</v>
      </c>
      <c r="D7" s="9" t="s">
        <v>23</v>
      </c>
      <c r="E7" s="9" t="s">
        <v>24</v>
      </c>
    </row>
    <row r="8" spans="1:14" x14ac:dyDescent="0.25">
      <c r="A8" s="3">
        <v>2</v>
      </c>
      <c r="B8" s="7" t="s">
        <v>27</v>
      </c>
      <c r="C8" s="7" t="s">
        <v>28</v>
      </c>
      <c r="D8" s="7"/>
      <c r="E8" s="7"/>
    </row>
    <row r="9" spans="1:14" x14ac:dyDescent="0.25">
      <c r="A9" s="3">
        <v>3</v>
      </c>
      <c r="B9" s="5" t="s">
        <v>27</v>
      </c>
      <c r="C9" s="5" t="s">
        <v>28</v>
      </c>
      <c r="D9" s="5"/>
      <c r="E9" s="5"/>
    </row>
    <row r="10" spans="1:14" x14ac:dyDescent="0.25">
      <c r="A10" s="3">
        <v>6</v>
      </c>
      <c r="B10" s="5" t="s">
        <v>27</v>
      </c>
      <c r="C10" s="5" t="s">
        <v>28</v>
      </c>
      <c r="D10" s="5"/>
      <c r="E10" s="5"/>
    </row>
    <row r="11" spans="1:14" x14ac:dyDescent="0.25">
      <c r="A11" s="3">
        <v>7</v>
      </c>
      <c r="B11" s="5" t="s">
        <v>27</v>
      </c>
      <c r="C11" s="5" t="s">
        <v>28</v>
      </c>
      <c r="D11" s="5"/>
      <c r="E11" s="5"/>
    </row>
    <row r="12" spans="1:14" x14ac:dyDescent="0.25">
      <c r="A12" s="3">
        <v>14</v>
      </c>
      <c r="B12" s="5" t="s">
        <v>27</v>
      </c>
      <c r="C12" s="5"/>
      <c r="D12" s="5" t="s">
        <v>28</v>
      </c>
      <c r="E12" s="5"/>
    </row>
    <row r="13" spans="1:14" x14ac:dyDescent="0.25">
      <c r="A13" s="3">
        <v>16</v>
      </c>
      <c r="B13" s="5" t="s">
        <v>27</v>
      </c>
      <c r="C13" s="5"/>
      <c r="D13" s="5"/>
      <c r="E13" s="5" t="s">
        <v>28</v>
      </c>
    </row>
    <row r="14" spans="1:14" x14ac:dyDescent="0.25">
      <c r="A14" s="3">
        <v>17</v>
      </c>
      <c r="B14" s="5" t="s">
        <v>27</v>
      </c>
      <c r="C14" s="5" t="s">
        <v>28</v>
      </c>
      <c r="D14" s="5"/>
      <c r="E14" s="5"/>
    </row>
    <row r="15" spans="1:14" x14ac:dyDescent="0.25">
      <c r="A15" s="3">
        <v>19</v>
      </c>
      <c r="B15" s="5" t="s">
        <v>27</v>
      </c>
      <c r="C15" s="5"/>
      <c r="D15" s="5" t="s">
        <v>28</v>
      </c>
      <c r="E15" s="5"/>
    </row>
    <row r="16" spans="1:14" x14ac:dyDescent="0.25">
      <c r="A16" s="3">
        <v>22</v>
      </c>
      <c r="B16" s="5" t="s">
        <v>27</v>
      </c>
      <c r="C16" s="5"/>
      <c r="D16" s="5" t="s">
        <v>28</v>
      </c>
      <c r="E16" s="5"/>
    </row>
    <row r="17" spans="1:5" x14ac:dyDescent="0.25">
      <c r="A17" s="3">
        <v>23</v>
      </c>
      <c r="B17" s="5" t="s">
        <v>27</v>
      </c>
      <c r="C17" s="5" t="s">
        <v>28</v>
      </c>
      <c r="D17" s="5"/>
      <c r="E17" s="5"/>
    </row>
    <row r="18" spans="1:5" x14ac:dyDescent="0.25">
      <c r="A18" s="3">
        <v>24</v>
      </c>
      <c r="B18" s="5" t="s">
        <v>27</v>
      </c>
      <c r="C18" s="5" t="s">
        <v>28</v>
      </c>
      <c r="D18" s="5"/>
      <c r="E18" s="5"/>
    </row>
    <row r="19" spans="1:5" x14ac:dyDescent="0.25">
      <c r="A19" s="3">
        <v>27</v>
      </c>
      <c r="B19" s="5" t="s">
        <v>27</v>
      </c>
      <c r="C19" s="5"/>
      <c r="D19" s="5"/>
      <c r="E19" s="5" t="s">
        <v>28</v>
      </c>
    </row>
    <row r="20" spans="1:5" x14ac:dyDescent="0.25">
      <c r="A20" s="3">
        <v>28</v>
      </c>
      <c r="B20" s="5" t="s">
        <v>27</v>
      </c>
      <c r="C20" s="5"/>
      <c r="D20" s="5"/>
      <c r="E20" s="5" t="s">
        <v>28</v>
      </c>
    </row>
    <row r="21" spans="1:5" x14ac:dyDescent="0.25">
      <c r="A21" s="3">
        <v>31</v>
      </c>
      <c r="B21" s="5" t="s">
        <v>27</v>
      </c>
      <c r="C21" s="5"/>
      <c r="D21" s="5" t="s">
        <v>28</v>
      </c>
      <c r="E21" s="5"/>
    </row>
    <row r="22" spans="1:5" x14ac:dyDescent="0.25">
      <c r="A22" s="3">
        <v>35</v>
      </c>
      <c r="B22" s="5" t="s">
        <v>27</v>
      </c>
      <c r="C22" s="5"/>
      <c r="D22" s="5" t="s">
        <v>28</v>
      </c>
      <c r="E22" s="5"/>
    </row>
    <row r="23" spans="1:5" x14ac:dyDescent="0.25">
      <c r="A23" s="3">
        <v>38</v>
      </c>
      <c r="B23" s="5" t="s">
        <v>27</v>
      </c>
      <c r="C23" s="5"/>
      <c r="D23" s="5"/>
      <c r="E23" s="5" t="s">
        <v>28</v>
      </c>
    </row>
    <row r="24" spans="1:5" x14ac:dyDescent="0.25">
      <c r="A24" s="3">
        <v>39</v>
      </c>
      <c r="B24" s="5" t="s">
        <v>27</v>
      </c>
      <c r="C24" s="5" t="s">
        <v>28</v>
      </c>
      <c r="D24" s="5"/>
      <c r="E24" s="5"/>
    </row>
    <row r="25" spans="1:5" x14ac:dyDescent="0.25">
      <c r="A25" s="3">
        <v>41</v>
      </c>
      <c r="B25" s="5" t="s">
        <v>27</v>
      </c>
      <c r="C25" s="5" t="s">
        <v>28</v>
      </c>
      <c r="D25" s="5"/>
      <c r="E25" s="5"/>
    </row>
    <row r="26" spans="1:5" x14ac:dyDescent="0.25">
      <c r="A26" s="3">
        <v>42</v>
      </c>
      <c r="B26" s="5" t="s">
        <v>27</v>
      </c>
      <c r="C26" s="5"/>
      <c r="D26" s="5" t="s">
        <v>28</v>
      </c>
      <c r="E26" s="5"/>
    </row>
    <row r="27" spans="1:5" x14ac:dyDescent="0.25">
      <c r="A27" s="3">
        <v>43</v>
      </c>
      <c r="B27" s="5" t="s">
        <v>27</v>
      </c>
      <c r="C27" s="5"/>
      <c r="D27" s="5" t="s">
        <v>28</v>
      </c>
      <c r="E27" s="5"/>
    </row>
    <row r="28" spans="1:5" x14ac:dyDescent="0.25">
      <c r="A28" s="3">
        <v>44</v>
      </c>
      <c r="B28" s="5" t="s">
        <v>27</v>
      </c>
      <c r="C28" s="5"/>
      <c r="D28" s="5" t="s">
        <v>28</v>
      </c>
      <c r="E28" s="5"/>
    </row>
    <row r="29" spans="1:5" x14ac:dyDescent="0.25">
      <c r="A29" s="3">
        <v>46</v>
      </c>
      <c r="B29" s="5" t="s">
        <v>27</v>
      </c>
      <c r="C29" s="5" t="s">
        <v>28</v>
      </c>
      <c r="D29" s="5"/>
      <c r="E29" s="5"/>
    </row>
    <row r="30" spans="1:5" x14ac:dyDescent="0.25">
      <c r="A30" s="3">
        <v>48</v>
      </c>
      <c r="B30" s="5" t="s">
        <v>27</v>
      </c>
      <c r="C30" s="5"/>
      <c r="D30" s="5"/>
      <c r="E30" s="5" t="s">
        <v>28</v>
      </c>
    </row>
    <row r="31" spans="1:5" x14ac:dyDescent="0.25">
      <c r="A31" s="3">
        <v>52</v>
      </c>
      <c r="B31" s="5" t="s">
        <v>27</v>
      </c>
      <c r="C31" s="5"/>
      <c r="D31" s="5" t="s">
        <v>28</v>
      </c>
      <c r="E31" s="5"/>
    </row>
    <row r="32" spans="1:5" x14ac:dyDescent="0.25">
      <c r="A32" s="3">
        <v>55</v>
      </c>
      <c r="B32" s="5" t="s">
        <v>27</v>
      </c>
      <c r="C32" s="5"/>
      <c r="D32" s="5"/>
      <c r="E32" s="5" t="s">
        <v>28</v>
      </c>
    </row>
    <row r="33" spans="1:5" x14ac:dyDescent="0.25">
      <c r="A33" s="3">
        <v>56</v>
      </c>
      <c r="B33" s="5" t="s">
        <v>27</v>
      </c>
      <c r="C33" s="5"/>
      <c r="D33" s="5" t="s">
        <v>28</v>
      </c>
      <c r="E33" s="5"/>
    </row>
    <row r="34" spans="1:5" x14ac:dyDescent="0.25">
      <c r="A34" s="3">
        <v>60</v>
      </c>
      <c r="B34" s="5" t="s">
        <v>27</v>
      </c>
      <c r="C34" s="5" t="s">
        <v>28</v>
      </c>
      <c r="D34" s="5"/>
      <c r="E34" s="5"/>
    </row>
    <row r="35" spans="1:5" x14ac:dyDescent="0.25">
      <c r="A35" s="3">
        <v>61</v>
      </c>
      <c r="B35" s="5" t="s">
        <v>27</v>
      </c>
      <c r="C35" s="5"/>
      <c r="D35" s="5" t="s">
        <v>28</v>
      </c>
      <c r="E35" s="5"/>
    </row>
    <row r="36" spans="1:5" x14ac:dyDescent="0.25">
      <c r="A36" s="3">
        <v>63</v>
      </c>
      <c r="B36" s="5" t="s">
        <v>27</v>
      </c>
      <c r="C36" s="5"/>
      <c r="D36" s="5"/>
      <c r="E36" s="5" t="s">
        <v>28</v>
      </c>
    </row>
    <row r="37" spans="1:5" x14ac:dyDescent="0.25">
      <c r="A37" s="3">
        <v>65</v>
      </c>
      <c r="B37" s="5" t="s">
        <v>27</v>
      </c>
      <c r="C37" s="5"/>
      <c r="D37" s="5" t="s">
        <v>28</v>
      </c>
      <c r="E37" s="5"/>
    </row>
    <row r="38" spans="1:5" x14ac:dyDescent="0.25">
      <c r="A38" s="3">
        <v>67</v>
      </c>
      <c r="B38" s="5" t="s">
        <v>27</v>
      </c>
      <c r="C38" s="5"/>
      <c r="D38" s="5"/>
      <c r="E38" s="5" t="s">
        <v>28</v>
      </c>
    </row>
    <row r="39" spans="1:5" x14ac:dyDescent="0.25">
      <c r="A39" s="3">
        <v>70</v>
      </c>
      <c r="B39" s="5" t="s">
        <v>27</v>
      </c>
      <c r="C39" s="5"/>
      <c r="D39" s="5" t="s">
        <v>28</v>
      </c>
      <c r="E39" s="5"/>
    </row>
    <row r="40" spans="1:5" x14ac:dyDescent="0.25">
      <c r="A40" s="3">
        <v>71</v>
      </c>
      <c r="B40" s="5" t="s">
        <v>27</v>
      </c>
      <c r="C40" s="5"/>
      <c r="D40" s="5"/>
      <c r="E40" s="5" t="s">
        <v>28</v>
      </c>
    </row>
    <row r="41" spans="1:5" x14ac:dyDescent="0.25">
      <c r="A41" s="3">
        <v>72</v>
      </c>
      <c r="B41" s="5" t="s">
        <v>27</v>
      </c>
      <c r="C41" s="5"/>
      <c r="D41" s="5" t="s">
        <v>28</v>
      </c>
      <c r="E41" s="5"/>
    </row>
    <row r="42" spans="1:5" x14ac:dyDescent="0.25">
      <c r="A42" s="3">
        <v>73</v>
      </c>
      <c r="B42" s="5" t="s">
        <v>27</v>
      </c>
      <c r="C42" s="5"/>
      <c r="D42" s="5" t="s">
        <v>28</v>
      </c>
      <c r="E42" s="5"/>
    </row>
    <row r="43" spans="1:5" x14ac:dyDescent="0.25">
      <c r="A43" s="3">
        <v>79</v>
      </c>
      <c r="B43" s="5" t="s">
        <v>27</v>
      </c>
      <c r="C43" s="5"/>
      <c r="D43" s="5"/>
      <c r="E43" s="5" t="s">
        <v>28</v>
      </c>
    </row>
    <row r="44" spans="1:5" x14ac:dyDescent="0.25">
      <c r="A44" s="3">
        <v>80</v>
      </c>
      <c r="B44" s="5" t="s">
        <v>27</v>
      </c>
      <c r="C44" s="5" t="s">
        <v>28</v>
      </c>
      <c r="D44" s="5"/>
      <c r="E44" s="5"/>
    </row>
    <row r="45" spans="1:5" x14ac:dyDescent="0.25">
      <c r="A45" s="3">
        <v>83</v>
      </c>
      <c r="B45" s="5" t="s">
        <v>27</v>
      </c>
      <c r="C45" s="5"/>
      <c r="D45" s="5" t="s">
        <v>28</v>
      </c>
      <c r="E45" s="5"/>
    </row>
    <row r="46" spans="1:5" x14ac:dyDescent="0.25">
      <c r="A46" s="3">
        <v>84</v>
      </c>
      <c r="B46" s="5" t="s">
        <v>27</v>
      </c>
      <c r="C46" s="5" t="s">
        <v>28</v>
      </c>
      <c r="D46" s="5"/>
      <c r="E46" s="5"/>
    </row>
    <row r="47" spans="1:5" x14ac:dyDescent="0.25">
      <c r="A47" s="11" t="s">
        <v>69</v>
      </c>
      <c r="B47" s="13"/>
      <c r="C47" s="13">
        <f>COUNTIF(C8:C46,"x")</f>
        <v>13</v>
      </c>
      <c r="D47" s="13">
        <f t="shared" ref="D47:E47" si="0">COUNTIF(D8:D46,"x")</f>
        <v>16</v>
      </c>
      <c r="E47" s="13">
        <f t="shared" si="0"/>
        <v>10</v>
      </c>
    </row>
    <row r="48" spans="1:5" x14ac:dyDescent="0.25">
      <c r="A48" s="3">
        <v>1</v>
      </c>
      <c r="B48" s="8" t="s">
        <v>29</v>
      </c>
      <c r="C48" s="8" t="s">
        <v>28</v>
      </c>
      <c r="D48" s="8"/>
      <c r="E48" s="8"/>
    </row>
    <row r="49" spans="1:5" x14ac:dyDescent="0.25">
      <c r="A49" s="3">
        <v>4</v>
      </c>
      <c r="B49" s="5" t="s">
        <v>29</v>
      </c>
      <c r="C49" s="5" t="s">
        <v>28</v>
      </c>
      <c r="D49" s="5"/>
      <c r="E49" s="5"/>
    </row>
    <row r="50" spans="1:5" x14ac:dyDescent="0.25">
      <c r="A50" s="3">
        <v>5</v>
      </c>
      <c r="B50" s="5" t="s">
        <v>29</v>
      </c>
      <c r="C50" s="5" t="s">
        <v>28</v>
      </c>
      <c r="D50" s="5"/>
      <c r="E50" s="5"/>
    </row>
    <row r="51" spans="1:5" x14ac:dyDescent="0.25">
      <c r="A51" s="3">
        <v>8</v>
      </c>
      <c r="B51" s="5" t="s">
        <v>29</v>
      </c>
      <c r="C51" s="5" t="s">
        <v>28</v>
      </c>
      <c r="D51" s="5"/>
      <c r="E51" s="5"/>
    </row>
    <row r="52" spans="1:5" x14ac:dyDescent="0.25">
      <c r="A52" s="3">
        <v>9</v>
      </c>
      <c r="B52" s="5" t="s">
        <v>29</v>
      </c>
      <c r="C52" s="5" t="s">
        <v>28</v>
      </c>
      <c r="D52" s="5"/>
      <c r="E52" s="5"/>
    </row>
    <row r="53" spans="1:5" x14ac:dyDescent="0.25">
      <c r="A53" s="3">
        <v>10</v>
      </c>
      <c r="B53" s="5" t="s">
        <v>29</v>
      </c>
      <c r="C53" s="5"/>
      <c r="D53" s="5"/>
      <c r="E53" s="5" t="s">
        <v>28</v>
      </c>
    </row>
    <row r="54" spans="1:5" x14ac:dyDescent="0.25">
      <c r="A54" s="3">
        <v>11</v>
      </c>
      <c r="B54" s="5" t="s">
        <v>29</v>
      </c>
      <c r="C54" s="5"/>
      <c r="D54" s="5"/>
      <c r="E54" s="5" t="s">
        <v>28</v>
      </c>
    </row>
    <row r="55" spans="1:5" x14ac:dyDescent="0.25">
      <c r="A55" s="3">
        <v>12</v>
      </c>
      <c r="B55" s="5" t="s">
        <v>29</v>
      </c>
      <c r="C55" s="5" t="s">
        <v>28</v>
      </c>
      <c r="D55" s="5"/>
      <c r="E55" s="5"/>
    </row>
    <row r="56" spans="1:5" x14ac:dyDescent="0.25">
      <c r="A56" s="3">
        <v>13</v>
      </c>
      <c r="B56" s="5" t="s">
        <v>29</v>
      </c>
      <c r="C56" s="5" t="s">
        <v>28</v>
      </c>
      <c r="D56" s="5"/>
      <c r="E56" s="5"/>
    </row>
    <row r="57" spans="1:5" x14ac:dyDescent="0.25">
      <c r="A57" s="3">
        <v>15</v>
      </c>
      <c r="B57" s="5" t="s">
        <v>29</v>
      </c>
      <c r="C57" s="5"/>
      <c r="D57" s="5" t="s">
        <v>28</v>
      </c>
      <c r="E57" s="5"/>
    </row>
    <row r="58" spans="1:5" x14ac:dyDescent="0.25">
      <c r="A58" s="3">
        <v>18</v>
      </c>
      <c r="B58" s="5" t="s">
        <v>29</v>
      </c>
      <c r="C58" s="5"/>
      <c r="D58" s="5" t="s">
        <v>28</v>
      </c>
      <c r="E58" s="5"/>
    </row>
    <row r="59" spans="1:5" x14ac:dyDescent="0.25">
      <c r="A59" s="3">
        <v>20</v>
      </c>
      <c r="B59" s="5" t="s">
        <v>29</v>
      </c>
      <c r="C59" s="5"/>
      <c r="D59" s="5" t="s">
        <v>28</v>
      </c>
      <c r="E59" s="5"/>
    </row>
    <row r="60" spans="1:5" x14ac:dyDescent="0.25">
      <c r="A60" s="3">
        <v>21</v>
      </c>
      <c r="B60" s="5" t="s">
        <v>29</v>
      </c>
      <c r="C60" s="5" t="s">
        <v>28</v>
      </c>
      <c r="D60" s="5"/>
      <c r="E60" s="5"/>
    </row>
    <row r="61" spans="1:5" x14ac:dyDescent="0.25">
      <c r="A61" s="3">
        <v>25</v>
      </c>
      <c r="B61" s="5" t="s">
        <v>29</v>
      </c>
      <c r="C61" s="5"/>
      <c r="D61" s="5" t="s">
        <v>28</v>
      </c>
      <c r="E61" s="5"/>
    </row>
    <row r="62" spans="1:5" x14ac:dyDescent="0.25">
      <c r="A62" s="3">
        <v>26</v>
      </c>
      <c r="B62" s="5" t="s">
        <v>29</v>
      </c>
      <c r="C62" s="5"/>
      <c r="D62" s="5" t="s">
        <v>28</v>
      </c>
      <c r="E62" s="5"/>
    </row>
    <row r="63" spans="1:5" x14ac:dyDescent="0.25">
      <c r="A63" s="3">
        <v>29</v>
      </c>
      <c r="B63" s="5" t="s">
        <v>29</v>
      </c>
      <c r="C63" s="5"/>
      <c r="D63" s="5"/>
      <c r="E63" s="5" t="s">
        <v>28</v>
      </c>
    </row>
    <row r="64" spans="1:5" x14ac:dyDescent="0.25">
      <c r="A64" s="3">
        <v>30</v>
      </c>
      <c r="B64" s="5" t="s">
        <v>29</v>
      </c>
      <c r="C64" s="5"/>
      <c r="D64" s="5" t="s">
        <v>28</v>
      </c>
      <c r="E64" s="5"/>
    </row>
    <row r="65" spans="1:5" x14ac:dyDescent="0.25">
      <c r="A65" s="3">
        <v>32</v>
      </c>
      <c r="B65" s="5" t="s">
        <v>29</v>
      </c>
      <c r="C65" s="5"/>
      <c r="D65" s="5"/>
      <c r="E65" s="5" t="s">
        <v>28</v>
      </c>
    </row>
    <row r="66" spans="1:5" x14ac:dyDescent="0.25">
      <c r="A66" s="3">
        <v>33</v>
      </c>
      <c r="B66" s="5" t="s">
        <v>29</v>
      </c>
      <c r="C66" s="5"/>
      <c r="D66" s="5" t="s">
        <v>28</v>
      </c>
      <c r="E66" s="5"/>
    </row>
    <row r="67" spans="1:5" x14ac:dyDescent="0.25">
      <c r="A67" s="3">
        <v>34</v>
      </c>
      <c r="B67" s="5" t="s">
        <v>29</v>
      </c>
      <c r="C67" s="5"/>
      <c r="D67" s="5"/>
      <c r="E67" s="5" t="s">
        <v>28</v>
      </c>
    </row>
    <row r="68" spans="1:5" x14ac:dyDescent="0.25">
      <c r="A68" s="3">
        <v>36</v>
      </c>
      <c r="B68" s="5" t="s">
        <v>29</v>
      </c>
      <c r="C68" s="5"/>
      <c r="D68" s="5" t="s">
        <v>28</v>
      </c>
      <c r="E68" s="5"/>
    </row>
    <row r="69" spans="1:5" x14ac:dyDescent="0.25">
      <c r="A69" s="3">
        <v>37</v>
      </c>
      <c r="B69" s="5" t="s">
        <v>29</v>
      </c>
      <c r="C69" s="5" t="s">
        <v>28</v>
      </c>
      <c r="D69" s="5"/>
      <c r="E69" s="5"/>
    </row>
    <row r="70" spans="1:5" x14ac:dyDescent="0.25">
      <c r="A70" s="3">
        <v>40</v>
      </c>
      <c r="B70" s="5" t="s">
        <v>29</v>
      </c>
      <c r="C70" s="5" t="s">
        <v>28</v>
      </c>
      <c r="D70" s="5"/>
      <c r="E70" s="5"/>
    </row>
    <row r="71" spans="1:5" x14ac:dyDescent="0.25">
      <c r="A71" s="3">
        <v>45</v>
      </c>
      <c r="B71" s="5" t="s">
        <v>29</v>
      </c>
      <c r="C71" s="5"/>
      <c r="D71" s="5" t="s">
        <v>28</v>
      </c>
      <c r="E71" s="5"/>
    </row>
    <row r="72" spans="1:5" x14ac:dyDescent="0.25">
      <c r="A72" s="3">
        <v>47</v>
      </c>
      <c r="B72" s="5" t="s">
        <v>29</v>
      </c>
      <c r="C72" s="5"/>
      <c r="D72" s="5" t="s">
        <v>28</v>
      </c>
      <c r="E72" s="5"/>
    </row>
    <row r="73" spans="1:5" x14ac:dyDescent="0.25">
      <c r="A73" s="3">
        <v>49</v>
      </c>
      <c r="B73" s="5" t="s">
        <v>29</v>
      </c>
      <c r="C73" s="5"/>
      <c r="D73" s="5" t="s">
        <v>28</v>
      </c>
      <c r="E73" s="5"/>
    </row>
    <row r="74" spans="1:5" x14ac:dyDescent="0.25">
      <c r="A74" s="3">
        <v>50</v>
      </c>
      <c r="B74" s="5" t="s">
        <v>29</v>
      </c>
      <c r="C74" s="5"/>
      <c r="D74" s="5"/>
      <c r="E74" s="5" t="s">
        <v>28</v>
      </c>
    </row>
    <row r="75" spans="1:5" x14ac:dyDescent="0.25">
      <c r="A75" s="3">
        <v>51</v>
      </c>
      <c r="B75" s="5" t="s">
        <v>29</v>
      </c>
      <c r="C75" s="5"/>
      <c r="D75" s="5"/>
      <c r="E75" s="5" t="s">
        <v>28</v>
      </c>
    </row>
    <row r="76" spans="1:5" x14ac:dyDescent="0.25">
      <c r="A76" s="3">
        <v>53</v>
      </c>
      <c r="B76" s="5" t="s">
        <v>29</v>
      </c>
      <c r="C76" s="5" t="s">
        <v>28</v>
      </c>
      <c r="D76" s="5"/>
      <c r="E76" s="5"/>
    </row>
    <row r="77" spans="1:5" x14ac:dyDescent="0.25">
      <c r="A77" s="3">
        <v>54</v>
      </c>
      <c r="B77" s="5" t="s">
        <v>29</v>
      </c>
      <c r="C77" s="5" t="s">
        <v>28</v>
      </c>
      <c r="D77" s="5"/>
      <c r="E77" s="5"/>
    </row>
    <row r="78" spans="1:5" x14ac:dyDescent="0.25">
      <c r="A78" s="3">
        <v>57</v>
      </c>
      <c r="B78" s="5" t="s">
        <v>29</v>
      </c>
      <c r="C78" s="5"/>
      <c r="D78" s="5"/>
      <c r="E78" s="5" t="s">
        <v>28</v>
      </c>
    </row>
    <row r="79" spans="1:5" x14ac:dyDescent="0.25">
      <c r="A79" s="3">
        <v>58</v>
      </c>
      <c r="B79" s="5" t="s">
        <v>29</v>
      </c>
      <c r="C79" s="5"/>
      <c r="D79" s="5" t="s">
        <v>28</v>
      </c>
      <c r="E79" s="5"/>
    </row>
    <row r="80" spans="1:5" x14ac:dyDescent="0.25">
      <c r="A80" s="3">
        <v>59</v>
      </c>
      <c r="B80" s="5" t="s">
        <v>29</v>
      </c>
      <c r="C80" s="5" t="s">
        <v>28</v>
      </c>
      <c r="D80" s="5"/>
      <c r="E80" s="5"/>
    </row>
    <row r="81" spans="1:5" x14ac:dyDescent="0.25">
      <c r="A81" s="3">
        <v>62</v>
      </c>
      <c r="B81" s="5" t="s">
        <v>29</v>
      </c>
      <c r="C81" s="5" t="s">
        <v>28</v>
      </c>
      <c r="D81" s="5"/>
      <c r="E81" s="5"/>
    </row>
    <row r="82" spans="1:5" x14ac:dyDescent="0.25">
      <c r="A82" s="3">
        <v>64</v>
      </c>
      <c r="B82" s="5" t="s">
        <v>29</v>
      </c>
      <c r="C82" s="5" t="s">
        <v>28</v>
      </c>
      <c r="D82" s="5"/>
      <c r="E82" s="5"/>
    </row>
    <row r="83" spans="1:5" x14ac:dyDescent="0.25">
      <c r="A83" s="3">
        <v>66</v>
      </c>
      <c r="B83" s="5" t="s">
        <v>29</v>
      </c>
      <c r="C83" s="5"/>
      <c r="D83" s="5" t="s">
        <v>28</v>
      </c>
      <c r="E83" s="5"/>
    </row>
    <row r="84" spans="1:5" x14ac:dyDescent="0.25">
      <c r="A84" s="3">
        <v>68</v>
      </c>
      <c r="B84" s="5" t="s">
        <v>29</v>
      </c>
      <c r="C84" s="5"/>
      <c r="D84" s="5" t="s">
        <v>28</v>
      </c>
      <c r="E84" s="5"/>
    </row>
    <row r="85" spans="1:5" x14ac:dyDescent="0.25">
      <c r="A85" s="3">
        <v>69</v>
      </c>
      <c r="B85" s="5" t="s">
        <v>29</v>
      </c>
      <c r="C85" s="5" t="s">
        <v>28</v>
      </c>
      <c r="D85" s="5"/>
      <c r="E85" s="5"/>
    </row>
    <row r="86" spans="1:5" x14ac:dyDescent="0.25">
      <c r="A86" s="3">
        <v>74</v>
      </c>
      <c r="B86" s="5" t="s">
        <v>29</v>
      </c>
      <c r="C86" s="5"/>
      <c r="D86" s="5"/>
      <c r="E86" s="5" t="s">
        <v>28</v>
      </c>
    </row>
    <row r="87" spans="1:5" x14ac:dyDescent="0.25">
      <c r="A87" s="3">
        <v>75</v>
      </c>
      <c r="B87" s="5" t="s">
        <v>29</v>
      </c>
      <c r="C87" s="5"/>
      <c r="D87" s="5"/>
      <c r="E87" s="5" t="s">
        <v>28</v>
      </c>
    </row>
    <row r="88" spans="1:5" x14ac:dyDescent="0.25">
      <c r="A88" s="3">
        <v>76</v>
      </c>
      <c r="B88" s="5" t="s">
        <v>29</v>
      </c>
      <c r="C88" s="5"/>
      <c r="D88" s="5" t="s">
        <v>28</v>
      </c>
      <c r="E88" s="5"/>
    </row>
    <row r="89" spans="1:5" x14ac:dyDescent="0.25">
      <c r="A89" s="3">
        <v>77</v>
      </c>
      <c r="B89" s="5" t="s">
        <v>29</v>
      </c>
      <c r="C89" s="5"/>
      <c r="D89" s="5"/>
      <c r="E89" s="5" t="s">
        <v>28</v>
      </c>
    </row>
    <row r="90" spans="1:5" x14ac:dyDescent="0.25">
      <c r="A90" s="3">
        <v>78</v>
      </c>
      <c r="B90" s="5" t="s">
        <v>29</v>
      </c>
      <c r="C90" s="5" t="s">
        <v>28</v>
      </c>
      <c r="D90" s="5"/>
      <c r="E90" s="5"/>
    </row>
    <row r="91" spans="1:5" x14ac:dyDescent="0.25">
      <c r="A91" s="3">
        <v>81</v>
      </c>
      <c r="B91" s="5" t="s">
        <v>29</v>
      </c>
      <c r="C91" s="5"/>
      <c r="D91" s="5" t="s">
        <v>28</v>
      </c>
      <c r="E91" s="5"/>
    </row>
    <row r="92" spans="1:5" x14ac:dyDescent="0.25">
      <c r="A92" s="3">
        <v>82</v>
      </c>
      <c r="B92" s="5" t="s">
        <v>29</v>
      </c>
      <c r="C92" s="5"/>
      <c r="D92" s="5"/>
      <c r="E92" s="5" t="s">
        <v>28</v>
      </c>
    </row>
    <row r="93" spans="1:5" x14ac:dyDescent="0.25">
      <c r="A93" s="3">
        <v>85</v>
      </c>
      <c r="B93" s="5" t="s">
        <v>29</v>
      </c>
      <c r="C93" s="5"/>
      <c r="D93" s="5"/>
      <c r="E93" s="5" t="s">
        <v>28</v>
      </c>
    </row>
    <row r="94" spans="1:5" x14ac:dyDescent="0.25">
      <c r="A94" s="3">
        <v>86</v>
      </c>
      <c r="B94" s="5" t="s">
        <v>29</v>
      </c>
      <c r="C94" s="5" t="s">
        <v>28</v>
      </c>
      <c r="E94" s="5"/>
    </row>
    <row r="95" spans="1:5" x14ac:dyDescent="0.25">
      <c r="A95" s="11" t="s">
        <v>69</v>
      </c>
      <c r="B95" s="13"/>
      <c r="C95" s="13">
        <f>COUNTIF(C48:C94,"X")</f>
        <v>18</v>
      </c>
      <c r="D95" s="13">
        <f t="shared" ref="D95:E95" si="1">COUNTIF(D48:D94,"X")</f>
        <v>16</v>
      </c>
      <c r="E95" s="13">
        <f t="shared" si="1"/>
        <v>13</v>
      </c>
    </row>
    <row r="96" spans="1:5" x14ac:dyDescent="0.25">
      <c r="A96" s="11"/>
      <c r="B96" s="13"/>
      <c r="C96" s="13"/>
      <c r="E96" s="13"/>
    </row>
    <row r="97" spans="1:5" x14ac:dyDescent="0.25">
      <c r="A97" s="3" t="s">
        <v>69</v>
      </c>
      <c r="C97" s="13">
        <f>COUNTIF(C8:C94,"X")</f>
        <v>31</v>
      </c>
      <c r="D97" s="13">
        <f t="shared" ref="D97:E97" si="2">COUNTIF(D8:D94,"X")</f>
        <v>32</v>
      </c>
      <c r="E97" s="13">
        <f t="shared" si="2"/>
        <v>23</v>
      </c>
    </row>
    <row r="98" spans="1:5" x14ac:dyDescent="0.25">
      <c r="A98" s="3"/>
    </row>
    <row r="99" spans="1:5" x14ac:dyDescent="0.25">
      <c r="A99" s="3"/>
    </row>
    <row r="100" spans="1:5" x14ac:dyDescent="0.25">
      <c r="A100" s="3"/>
    </row>
    <row r="101" spans="1:5" x14ac:dyDescent="0.25">
      <c r="A101" s="3"/>
    </row>
    <row r="102" spans="1:5" x14ac:dyDescent="0.25">
      <c r="A102" s="3"/>
    </row>
    <row r="103" spans="1:5" x14ac:dyDescent="0.25">
      <c r="A103" s="3"/>
    </row>
    <row r="104" spans="1:5" x14ac:dyDescent="0.25">
      <c r="A104" s="3"/>
    </row>
    <row r="105" spans="1:5" x14ac:dyDescent="0.25">
      <c r="A105" s="3"/>
    </row>
    <row r="106" spans="1:5" x14ac:dyDescent="0.25">
      <c r="A106" s="3"/>
    </row>
    <row r="107" spans="1:5" x14ac:dyDescent="0.25">
      <c r="A107" s="3"/>
    </row>
    <row r="108" spans="1:5" x14ac:dyDescent="0.25">
      <c r="A108" s="3"/>
    </row>
    <row r="109" spans="1:5" x14ac:dyDescent="0.25">
      <c r="A109" s="3"/>
    </row>
    <row r="110" spans="1:5" x14ac:dyDescent="0.25">
      <c r="A110" s="3"/>
    </row>
  </sheetData>
  <sortState ref="A8:E93">
    <sortCondition ref="B8:B93"/>
  </sortState>
  <mergeCells count="4">
    <mergeCell ref="A1:G1"/>
    <mergeCell ref="C3:D3"/>
    <mergeCell ref="C4:D4"/>
    <mergeCell ref="C5:D5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04"/>
  <sheetViews>
    <sheetView workbookViewId="0">
      <selection activeCell="O10" sqref="O10"/>
    </sheetView>
  </sheetViews>
  <sheetFormatPr defaultRowHeight="15" x14ac:dyDescent="0.25"/>
  <cols>
    <col min="3" max="3" width="10.140625" customWidth="1"/>
    <col min="4" max="4" width="17" customWidth="1"/>
    <col min="6" max="6" width="11.85546875" customWidth="1"/>
    <col min="10" max="10" width="10.42578125" customWidth="1"/>
    <col min="14" max="14" width="10" customWidth="1"/>
  </cols>
  <sheetData>
    <row r="2" spans="2:14" x14ac:dyDescent="0.25">
      <c r="B2" s="1" t="s">
        <v>32</v>
      </c>
    </row>
    <row r="3" spans="2:14" x14ac:dyDescent="0.25">
      <c r="B3" s="1" t="s">
        <v>33</v>
      </c>
      <c r="H3" s="13"/>
      <c r="I3" s="11" t="s">
        <v>72</v>
      </c>
      <c r="J3" s="11"/>
      <c r="L3" s="13"/>
      <c r="M3" s="11" t="s">
        <v>73</v>
      </c>
      <c r="N3" s="11"/>
    </row>
    <row r="4" spans="2:14" x14ac:dyDescent="0.25">
      <c r="B4" s="1"/>
      <c r="E4" s="6" t="s">
        <v>70</v>
      </c>
      <c r="F4" s="6" t="s">
        <v>71</v>
      </c>
      <c r="H4" s="13"/>
      <c r="I4" s="11" t="s">
        <v>70</v>
      </c>
      <c r="J4" s="11" t="s">
        <v>71</v>
      </c>
      <c r="L4" s="13"/>
      <c r="M4" s="11" t="s">
        <v>70</v>
      </c>
      <c r="N4" s="11" t="s">
        <v>71</v>
      </c>
    </row>
    <row r="5" spans="2:14" x14ac:dyDescent="0.25">
      <c r="C5" s="13"/>
      <c r="D5" s="13" t="s">
        <v>34</v>
      </c>
      <c r="E5" s="6">
        <v>25</v>
      </c>
      <c r="F5" s="16">
        <f>E5/E12</f>
        <v>0.16891891891891891</v>
      </c>
      <c r="H5" s="13" t="s">
        <v>41</v>
      </c>
      <c r="I5" s="11">
        <v>7</v>
      </c>
      <c r="J5" s="16">
        <f>I5/72</f>
        <v>9.7222222222222224E-2</v>
      </c>
      <c r="L5" s="13" t="s">
        <v>41</v>
      </c>
      <c r="M5" s="11">
        <v>18</v>
      </c>
      <c r="N5" s="16">
        <f>M5/76</f>
        <v>0.23684210526315788</v>
      </c>
    </row>
    <row r="6" spans="2:14" x14ac:dyDescent="0.25">
      <c r="C6" s="13"/>
      <c r="D6" s="13" t="s">
        <v>35</v>
      </c>
      <c r="E6" s="6">
        <v>18</v>
      </c>
      <c r="F6" s="16">
        <f t="shared" ref="F6:F11" si="0">E6/148</f>
        <v>0.12162162162162163</v>
      </c>
      <c r="H6" s="13" t="s">
        <v>23</v>
      </c>
      <c r="I6" s="11">
        <v>11</v>
      </c>
      <c r="J6" s="16">
        <f>I6/72</f>
        <v>0.15277777777777779</v>
      </c>
      <c r="L6" s="13" t="s">
        <v>23</v>
      </c>
      <c r="M6" s="11">
        <v>7</v>
      </c>
      <c r="N6" s="16">
        <f>M6/76</f>
        <v>9.2105263157894732E-2</v>
      </c>
    </row>
    <row r="7" spans="2:14" x14ac:dyDescent="0.25">
      <c r="C7" s="13"/>
      <c r="D7" s="13" t="s">
        <v>36</v>
      </c>
      <c r="E7" s="6">
        <v>16</v>
      </c>
      <c r="F7" s="16">
        <f t="shared" si="0"/>
        <v>0.10810810810810811</v>
      </c>
      <c r="H7" s="13" t="s">
        <v>42</v>
      </c>
      <c r="I7" s="11">
        <v>6</v>
      </c>
      <c r="J7" s="16">
        <f>I7/72</f>
        <v>8.3333333333333329E-2</v>
      </c>
      <c r="L7" s="13" t="s">
        <v>42</v>
      </c>
      <c r="M7" s="11">
        <v>10</v>
      </c>
      <c r="N7" s="16">
        <f>M7/76</f>
        <v>0.13157894736842105</v>
      </c>
    </row>
    <row r="8" spans="2:14" x14ac:dyDescent="0.25">
      <c r="C8" s="13"/>
      <c r="D8" s="13" t="s">
        <v>37</v>
      </c>
      <c r="E8" s="6">
        <v>24</v>
      </c>
      <c r="F8" s="16">
        <f t="shared" si="0"/>
        <v>0.16216216216216217</v>
      </c>
      <c r="H8" s="13" t="s">
        <v>43</v>
      </c>
      <c r="I8" s="11">
        <v>10</v>
      </c>
      <c r="J8" s="16">
        <f>I8/72</f>
        <v>0.1388888888888889</v>
      </c>
      <c r="L8" s="13" t="s">
        <v>43</v>
      </c>
      <c r="M8" s="11">
        <v>14</v>
      </c>
      <c r="N8" s="16">
        <f>M8/76</f>
        <v>0.18421052631578946</v>
      </c>
    </row>
    <row r="9" spans="2:14" x14ac:dyDescent="0.25">
      <c r="C9" s="13"/>
      <c r="D9" s="13" t="s">
        <v>38</v>
      </c>
      <c r="E9" s="6">
        <v>16</v>
      </c>
      <c r="F9" s="16">
        <f t="shared" si="0"/>
        <v>0.10810810810810811</v>
      </c>
      <c r="H9" s="13" t="s">
        <v>44</v>
      </c>
      <c r="I9" s="11">
        <v>10</v>
      </c>
      <c r="J9" s="16">
        <f>J8</f>
        <v>0.1388888888888889</v>
      </c>
      <c r="L9" s="13" t="s">
        <v>44</v>
      </c>
      <c r="M9" s="11">
        <v>6</v>
      </c>
      <c r="N9" s="16">
        <f>M9/76</f>
        <v>7.8947368421052627E-2</v>
      </c>
    </row>
    <row r="10" spans="2:14" x14ac:dyDescent="0.25">
      <c r="C10" s="13"/>
      <c r="D10" s="13" t="s">
        <v>39</v>
      </c>
      <c r="E10" s="6">
        <v>28</v>
      </c>
      <c r="F10" s="16">
        <f t="shared" si="0"/>
        <v>0.1891891891891892</v>
      </c>
      <c r="H10" s="13" t="s">
        <v>45</v>
      </c>
      <c r="I10" s="11">
        <v>18</v>
      </c>
      <c r="J10" s="16">
        <f>I10/772</f>
        <v>2.3316062176165803E-2</v>
      </c>
      <c r="L10" s="13" t="s">
        <v>45</v>
      </c>
      <c r="M10" s="11">
        <v>10</v>
      </c>
      <c r="N10" s="16">
        <f>M10/76</f>
        <v>0.13157894736842105</v>
      </c>
    </row>
    <row r="11" spans="2:14" x14ac:dyDescent="0.25">
      <c r="C11" s="13"/>
      <c r="D11" s="13" t="s">
        <v>40</v>
      </c>
      <c r="E11" s="6">
        <v>21</v>
      </c>
      <c r="F11" s="16">
        <f t="shared" si="0"/>
        <v>0.14189189189189189</v>
      </c>
      <c r="H11" s="13" t="s">
        <v>46</v>
      </c>
      <c r="I11" s="11">
        <v>10</v>
      </c>
      <c r="J11" s="16">
        <f>I11/72</f>
        <v>0.1388888888888889</v>
      </c>
      <c r="L11" s="13" t="s">
        <v>46</v>
      </c>
      <c r="M11" s="11">
        <v>11</v>
      </c>
      <c r="N11" s="16">
        <f>M11/76</f>
        <v>0.14473684210526316</v>
      </c>
    </row>
    <row r="12" spans="2:14" x14ac:dyDescent="0.25">
      <c r="C12" s="13"/>
      <c r="D12" s="13" t="s">
        <v>69</v>
      </c>
      <c r="E12" s="6">
        <f>SUM(E5:E11)</f>
        <v>148</v>
      </c>
      <c r="F12" s="6"/>
      <c r="H12" s="13" t="s">
        <v>69</v>
      </c>
      <c r="I12" s="11">
        <f>SUM(I5:I11)</f>
        <v>72</v>
      </c>
      <c r="J12" s="11"/>
      <c r="L12" s="13" t="s">
        <v>69</v>
      </c>
      <c r="M12" s="11">
        <f>SUM(M5:M11)</f>
        <v>76</v>
      </c>
      <c r="N12" s="11"/>
    </row>
    <row r="13" spans="2:14" x14ac:dyDescent="0.25">
      <c r="C13" s="12"/>
      <c r="D13" s="12"/>
      <c r="E13" s="11"/>
      <c r="F13" s="11"/>
    </row>
    <row r="14" spans="2:14" x14ac:dyDescent="0.25">
      <c r="B14" s="4" t="s">
        <v>47</v>
      </c>
      <c r="C14" s="4" t="s">
        <v>31</v>
      </c>
      <c r="D14" s="4" t="s">
        <v>41</v>
      </c>
      <c r="E14" s="4" t="s">
        <v>23</v>
      </c>
      <c r="F14" s="4" t="s">
        <v>42</v>
      </c>
      <c r="G14" s="4" t="s">
        <v>43</v>
      </c>
      <c r="H14" s="4" t="s">
        <v>44</v>
      </c>
      <c r="I14" s="4" t="s">
        <v>45</v>
      </c>
      <c r="J14" s="4" t="s">
        <v>46</v>
      </c>
    </row>
    <row r="15" spans="2:14" x14ac:dyDescent="0.25">
      <c r="B15" s="5">
        <v>2</v>
      </c>
      <c r="C15" s="7" t="s">
        <v>27</v>
      </c>
      <c r="D15" s="5" t="s">
        <v>28</v>
      </c>
      <c r="E15" s="5"/>
      <c r="F15" s="5"/>
      <c r="G15" s="5"/>
      <c r="H15" s="5"/>
      <c r="I15" s="5"/>
      <c r="J15" s="5"/>
    </row>
    <row r="16" spans="2:14" x14ac:dyDescent="0.25">
      <c r="B16" s="5">
        <v>3</v>
      </c>
      <c r="C16" s="5" t="s">
        <v>27</v>
      </c>
      <c r="D16" s="5"/>
      <c r="E16" s="5"/>
      <c r="F16" s="5"/>
      <c r="G16" s="5"/>
      <c r="H16" s="5"/>
      <c r="I16" s="5" t="s">
        <v>28</v>
      </c>
      <c r="J16" s="5"/>
    </row>
    <row r="17" spans="2:10" x14ac:dyDescent="0.25">
      <c r="B17" s="5">
        <v>6</v>
      </c>
      <c r="C17" s="5" t="s">
        <v>27</v>
      </c>
      <c r="D17" s="5"/>
      <c r="E17" s="5"/>
      <c r="F17" s="5"/>
      <c r="G17" s="5"/>
      <c r="H17" s="5"/>
      <c r="I17" s="5" t="s">
        <v>28</v>
      </c>
      <c r="J17" s="5"/>
    </row>
    <row r="18" spans="2:10" x14ac:dyDescent="0.25">
      <c r="B18" s="5">
        <v>7</v>
      </c>
      <c r="C18" s="5" t="s">
        <v>27</v>
      </c>
      <c r="D18" s="5"/>
      <c r="E18" s="5" t="s">
        <v>28</v>
      </c>
      <c r="F18" s="5"/>
      <c r="G18" s="5"/>
      <c r="H18" s="5"/>
      <c r="I18" s="5"/>
      <c r="J18" s="5"/>
    </row>
    <row r="19" spans="2:10" x14ac:dyDescent="0.25">
      <c r="B19" s="5">
        <v>14</v>
      </c>
      <c r="C19" s="5" t="s">
        <v>27</v>
      </c>
      <c r="D19" s="5"/>
      <c r="E19" s="5"/>
      <c r="F19" s="5"/>
      <c r="G19" s="5" t="s">
        <v>28</v>
      </c>
      <c r="H19" s="5" t="s">
        <v>28</v>
      </c>
      <c r="I19" s="5" t="s">
        <v>28</v>
      </c>
      <c r="J19" s="5"/>
    </row>
    <row r="20" spans="2:10" x14ac:dyDescent="0.25">
      <c r="B20" s="5">
        <v>16</v>
      </c>
      <c r="C20" s="5" t="s">
        <v>27</v>
      </c>
      <c r="D20" s="5"/>
      <c r="E20" s="5"/>
      <c r="F20" s="5"/>
      <c r="G20" s="5"/>
      <c r="H20" s="5"/>
      <c r="I20" s="5" t="s">
        <v>28</v>
      </c>
      <c r="J20" s="5"/>
    </row>
    <row r="21" spans="2:10" x14ac:dyDescent="0.25">
      <c r="B21" s="5">
        <v>17</v>
      </c>
      <c r="C21" s="5" t="s">
        <v>27</v>
      </c>
      <c r="D21" s="5" t="s">
        <v>28</v>
      </c>
      <c r="E21" s="5" t="s">
        <v>28</v>
      </c>
      <c r="F21" s="5"/>
      <c r="G21" s="5"/>
      <c r="H21" s="5"/>
      <c r="I21" s="5"/>
      <c r="J21" s="5"/>
    </row>
    <row r="22" spans="2:10" x14ac:dyDescent="0.25">
      <c r="B22" s="5">
        <v>19</v>
      </c>
      <c r="C22" s="5" t="s">
        <v>27</v>
      </c>
      <c r="D22" s="5"/>
      <c r="E22" s="5" t="s">
        <v>28</v>
      </c>
      <c r="F22" s="5"/>
      <c r="G22" s="5" t="s">
        <v>28</v>
      </c>
      <c r="H22" s="5" t="s">
        <v>28</v>
      </c>
      <c r="I22" s="5" t="s">
        <v>28</v>
      </c>
      <c r="J22" s="5"/>
    </row>
    <row r="23" spans="2:10" x14ac:dyDescent="0.25">
      <c r="B23" s="5">
        <v>22</v>
      </c>
      <c r="C23" s="5" t="s">
        <v>27</v>
      </c>
      <c r="D23" s="5"/>
      <c r="E23" s="5"/>
      <c r="F23" s="5"/>
      <c r="G23" s="5"/>
      <c r="H23" s="5"/>
      <c r="I23" s="5"/>
      <c r="J23" s="5" t="s">
        <v>28</v>
      </c>
    </row>
    <row r="24" spans="2:10" x14ac:dyDescent="0.25">
      <c r="B24" s="5">
        <v>23</v>
      </c>
      <c r="C24" s="5" t="s">
        <v>27</v>
      </c>
      <c r="D24" s="5"/>
      <c r="E24" s="5" t="s">
        <v>28</v>
      </c>
      <c r="F24" s="5" t="s">
        <v>28</v>
      </c>
      <c r="G24" s="5"/>
      <c r="H24" s="5" t="s">
        <v>28</v>
      </c>
      <c r="I24" s="5" t="s">
        <v>28</v>
      </c>
      <c r="J24" s="5"/>
    </row>
    <row r="25" spans="2:10" x14ac:dyDescent="0.25">
      <c r="B25" s="5">
        <v>24</v>
      </c>
      <c r="C25" s="5" t="s">
        <v>27</v>
      </c>
      <c r="D25" s="5"/>
      <c r="E25" s="5"/>
      <c r="F25" s="5" t="s">
        <v>28</v>
      </c>
      <c r="G25" s="5"/>
      <c r="H25" s="5"/>
      <c r="I25" s="5" t="s">
        <v>28</v>
      </c>
      <c r="J25" s="5"/>
    </row>
    <row r="26" spans="2:10" x14ac:dyDescent="0.25">
      <c r="B26" s="5">
        <v>27</v>
      </c>
      <c r="C26" s="5" t="s">
        <v>27</v>
      </c>
      <c r="D26" s="5"/>
      <c r="E26" s="5"/>
      <c r="F26" s="5"/>
      <c r="G26" s="5"/>
      <c r="H26" s="5"/>
      <c r="I26" s="5"/>
      <c r="J26" s="5" t="s">
        <v>28</v>
      </c>
    </row>
    <row r="27" spans="2:10" x14ac:dyDescent="0.25">
      <c r="B27" s="5">
        <v>28</v>
      </c>
      <c r="C27" s="5" t="s">
        <v>27</v>
      </c>
      <c r="D27" s="5"/>
      <c r="E27" s="5"/>
      <c r="F27" s="5"/>
      <c r="G27" s="5"/>
      <c r="H27" s="5"/>
      <c r="I27" s="5"/>
      <c r="J27" s="5" t="s">
        <v>28</v>
      </c>
    </row>
    <row r="28" spans="2:10" x14ac:dyDescent="0.25">
      <c r="B28" s="5">
        <v>31</v>
      </c>
      <c r="C28" s="5" t="s">
        <v>27</v>
      </c>
      <c r="D28" s="5"/>
      <c r="E28" s="5"/>
      <c r="F28" s="5"/>
      <c r="G28" s="5"/>
      <c r="H28" s="5"/>
      <c r="I28" s="5"/>
      <c r="J28" s="5" t="s">
        <v>28</v>
      </c>
    </row>
    <row r="29" spans="2:10" x14ac:dyDescent="0.25">
      <c r="B29" s="5">
        <v>35</v>
      </c>
      <c r="C29" s="5" t="s">
        <v>27</v>
      </c>
      <c r="D29" s="5" t="s">
        <v>28</v>
      </c>
      <c r="E29" s="5" t="s">
        <v>28</v>
      </c>
      <c r="F29" s="5"/>
      <c r="G29" s="5" t="s">
        <v>28</v>
      </c>
      <c r="H29" s="5"/>
      <c r="I29" s="5" t="s">
        <v>28</v>
      </c>
      <c r="J29" s="5"/>
    </row>
    <row r="30" spans="2:10" x14ac:dyDescent="0.25">
      <c r="B30" s="5">
        <v>38</v>
      </c>
      <c r="C30" s="5" t="s">
        <v>27</v>
      </c>
      <c r="D30" s="5"/>
      <c r="E30" s="5"/>
      <c r="F30" s="5"/>
      <c r="G30" s="5"/>
      <c r="H30" s="5"/>
      <c r="I30" s="5" t="s">
        <v>28</v>
      </c>
      <c r="J30" s="5"/>
    </row>
    <row r="31" spans="2:10" x14ac:dyDescent="0.25">
      <c r="B31" s="5">
        <v>39</v>
      </c>
      <c r="C31" s="5" t="s">
        <v>27</v>
      </c>
      <c r="D31" s="5" t="s">
        <v>28</v>
      </c>
      <c r="E31" s="5"/>
      <c r="F31" s="5"/>
      <c r="G31" s="5"/>
      <c r="H31" s="5"/>
      <c r="I31" s="5" t="s">
        <v>28</v>
      </c>
      <c r="J31" s="5"/>
    </row>
    <row r="32" spans="2:10" x14ac:dyDescent="0.25">
      <c r="B32" s="5">
        <v>41</v>
      </c>
      <c r="C32" s="5" t="s">
        <v>27</v>
      </c>
      <c r="D32" s="5"/>
      <c r="E32" s="5" t="s">
        <v>28</v>
      </c>
      <c r="F32" s="5"/>
      <c r="G32" s="5"/>
      <c r="H32" s="5" t="s">
        <v>28</v>
      </c>
      <c r="I32" s="5"/>
      <c r="J32" s="5"/>
    </row>
    <row r="33" spans="2:10" x14ac:dyDescent="0.25">
      <c r="B33" s="5">
        <v>42</v>
      </c>
      <c r="C33" s="5" t="s">
        <v>27</v>
      </c>
      <c r="D33" s="5"/>
      <c r="E33" s="5"/>
      <c r="F33" s="5"/>
      <c r="G33" s="5"/>
      <c r="H33" s="5"/>
      <c r="I33" s="5"/>
      <c r="J33" s="5" t="s">
        <v>28</v>
      </c>
    </row>
    <row r="34" spans="2:10" x14ac:dyDescent="0.25">
      <c r="B34" s="5">
        <v>43</v>
      </c>
      <c r="C34" s="5" t="s">
        <v>27</v>
      </c>
      <c r="D34" s="5"/>
      <c r="E34" s="5"/>
      <c r="F34" s="5"/>
      <c r="G34" s="5"/>
      <c r="H34" s="5" t="s">
        <v>28</v>
      </c>
      <c r="I34" s="5"/>
      <c r="J34" s="5"/>
    </row>
    <row r="35" spans="2:10" x14ac:dyDescent="0.25">
      <c r="B35" s="5">
        <v>44</v>
      </c>
      <c r="C35" s="5" t="s">
        <v>27</v>
      </c>
      <c r="D35" s="5"/>
      <c r="E35" s="5"/>
      <c r="F35" s="5"/>
      <c r="G35" s="5" t="s">
        <v>28</v>
      </c>
      <c r="H35" s="5" t="s">
        <v>28</v>
      </c>
      <c r="I35" s="5"/>
      <c r="J35" s="5"/>
    </row>
    <row r="36" spans="2:10" x14ac:dyDescent="0.25">
      <c r="B36" s="5">
        <v>46</v>
      </c>
      <c r="C36" s="5" t="s">
        <v>27</v>
      </c>
      <c r="D36" s="5" t="s">
        <v>28</v>
      </c>
      <c r="E36" s="5" t="s">
        <v>28</v>
      </c>
      <c r="F36" s="5" t="s">
        <v>28</v>
      </c>
      <c r="G36" s="5"/>
      <c r="H36" s="5"/>
      <c r="I36" s="5"/>
      <c r="J36" s="5"/>
    </row>
    <row r="37" spans="2:10" x14ac:dyDescent="0.25">
      <c r="B37" s="5">
        <v>48</v>
      </c>
      <c r="C37" s="5" t="s">
        <v>27</v>
      </c>
      <c r="D37" s="5" t="s">
        <v>28</v>
      </c>
      <c r="E37" s="5"/>
      <c r="F37" s="5"/>
      <c r="G37" s="5"/>
      <c r="H37" s="5"/>
      <c r="I37" s="5"/>
      <c r="J37" s="5"/>
    </row>
    <row r="38" spans="2:10" x14ac:dyDescent="0.25">
      <c r="B38" s="5">
        <v>52</v>
      </c>
      <c r="C38" s="5" t="s">
        <v>27</v>
      </c>
      <c r="D38" s="5"/>
      <c r="E38" s="5"/>
      <c r="F38" s="5" t="s">
        <v>28</v>
      </c>
      <c r="G38" s="5"/>
      <c r="H38" s="5"/>
      <c r="I38" s="5" t="s">
        <v>28</v>
      </c>
      <c r="J38" s="5"/>
    </row>
    <row r="39" spans="2:10" x14ac:dyDescent="0.25">
      <c r="B39" s="5">
        <v>55</v>
      </c>
      <c r="C39" s="5" t="s">
        <v>27</v>
      </c>
      <c r="D39" s="5"/>
      <c r="E39" s="5"/>
      <c r="F39" s="5"/>
      <c r="G39" s="5"/>
      <c r="H39" s="5"/>
      <c r="I39" s="5"/>
      <c r="J39" s="5" t="s">
        <v>28</v>
      </c>
    </row>
    <row r="40" spans="2:10" x14ac:dyDescent="0.25">
      <c r="B40" s="5">
        <v>56</v>
      </c>
      <c r="C40" s="5" t="s">
        <v>27</v>
      </c>
      <c r="D40" s="5"/>
      <c r="E40" s="5"/>
      <c r="F40" s="5"/>
      <c r="G40" s="5" t="s">
        <v>28</v>
      </c>
      <c r="H40" s="5" t="s">
        <v>28</v>
      </c>
      <c r="I40" s="5" t="s">
        <v>28</v>
      </c>
      <c r="J40" s="5"/>
    </row>
    <row r="41" spans="2:10" x14ac:dyDescent="0.25">
      <c r="B41" s="5">
        <v>60</v>
      </c>
      <c r="C41" s="5" t="s">
        <v>27</v>
      </c>
      <c r="D41" s="5"/>
      <c r="E41" s="5"/>
      <c r="F41" s="5"/>
      <c r="G41" s="5"/>
      <c r="H41" s="5"/>
      <c r="I41" s="5" t="s">
        <v>28</v>
      </c>
      <c r="J41" s="5"/>
    </row>
    <row r="42" spans="2:10" x14ac:dyDescent="0.25">
      <c r="B42" s="5">
        <v>61</v>
      </c>
      <c r="C42" s="5" t="s">
        <v>27</v>
      </c>
      <c r="D42" s="5"/>
      <c r="E42" s="5"/>
      <c r="F42" s="5"/>
      <c r="G42" s="5"/>
      <c r="H42" s="5"/>
      <c r="I42" s="5"/>
      <c r="J42" s="5" t="s">
        <v>28</v>
      </c>
    </row>
    <row r="43" spans="2:10" x14ac:dyDescent="0.25">
      <c r="B43" s="5">
        <v>63</v>
      </c>
      <c r="C43" s="5" t="s">
        <v>27</v>
      </c>
      <c r="D43" s="5"/>
      <c r="E43" s="5"/>
      <c r="F43" s="5"/>
      <c r="G43" s="5"/>
      <c r="H43" s="5"/>
      <c r="I43" s="5"/>
      <c r="J43" s="5" t="s">
        <v>28</v>
      </c>
    </row>
    <row r="44" spans="2:10" x14ac:dyDescent="0.25">
      <c r="B44" s="5">
        <v>65</v>
      </c>
      <c r="C44" s="5" t="s">
        <v>27</v>
      </c>
      <c r="D44" s="5"/>
      <c r="E44" s="5"/>
      <c r="F44" s="5"/>
      <c r="G44" s="5" t="s">
        <v>28</v>
      </c>
      <c r="H44" s="5"/>
      <c r="I44" s="5"/>
      <c r="J44" s="5" t="s">
        <v>28</v>
      </c>
    </row>
    <row r="45" spans="2:10" x14ac:dyDescent="0.25">
      <c r="B45" s="5">
        <v>67</v>
      </c>
      <c r="C45" s="5" t="s">
        <v>27</v>
      </c>
      <c r="D45" s="5"/>
      <c r="E45" s="5"/>
      <c r="F45" s="5"/>
      <c r="G45" s="5"/>
      <c r="H45" s="5"/>
      <c r="I45" s="5"/>
      <c r="J45" s="5" t="s">
        <v>28</v>
      </c>
    </row>
    <row r="46" spans="2:10" x14ac:dyDescent="0.25">
      <c r="B46" s="5">
        <v>70</v>
      </c>
      <c r="C46" s="5" t="s">
        <v>27</v>
      </c>
      <c r="D46" s="5"/>
      <c r="E46" s="5" t="s">
        <v>28</v>
      </c>
      <c r="F46" s="5"/>
      <c r="G46" s="5" t="s">
        <v>28</v>
      </c>
      <c r="H46" s="5" t="s">
        <v>28</v>
      </c>
      <c r="I46" s="5" t="s">
        <v>28</v>
      </c>
      <c r="J46" s="5"/>
    </row>
    <row r="47" spans="2:10" x14ac:dyDescent="0.25">
      <c r="B47" s="5">
        <v>71</v>
      </c>
      <c r="C47" s="5" t="s">
        <v>27</v>
      </c>
      <c r="D47" s="5"/>
      <c r="E47" s="5"/>
      <c r="F47" s="5"/>
      <c r="G47" s="5" t="s">
        <v>28</v>
      </c>
      <c r="H47" s="5" t="s">
        <v>28</v>
      </c>
      <c r="I47" s="5" t="s">
        <v>28</v>
      </c>
      <c r="J47" s="5"/>
    </row>
    <row r="48" spans="2:10" x14ac:dyDescent="0.25">
      <c r="B48" s="5">
        <v>72</v>
      </c>
      <c r="C48" s="5" t="s">
        <v>27</v>
      </c>
      <c r="D48" s="5"/>
      <c r="E48" s="5"/>
      <c r="F48" s="5" t="s">
        <v>28</v>
      </c>
      <c r="G48" s="5"/>
      <c r="H48" s="5"/>
      <c r="I48" s="5"/>
      <c r="J48" s="5"/>
    </row>
    <row r="49" spans="2:10" x14ac:dyDescent="0.25">
      <c r="B49" s="5">
        <v>73</v>
      </c>
      <c r="C49" s="5" t="s">
        <v>27</v>
      </c>
      <c r="D49" s="5"/>
      <c r="E49" s="5"/>
      <c r="F49" s="5"/>
      <c r="G49" s="5"/>
      <c r="H49" s="5"/>
      <c r="I49" s="5" t="s">
        <v>28</v>
      </c>
      <c r="J49" s="5"/>
    </row>
    <row r="50" spans="2:10" x14ac:dyDescent="0.25">
      <c r="B50" s="5">
        <v>79</v>
      </c>
      <c r="C50" s="5" t="s">
        <v>27</v>
      </c>
      <c r="D50" s="5"/>
      <c r="E50" s="5" t="s">
        <v>28</v>
      </c>
      <c r="F50" s="5"/>
      <c r="G50" s="5"/>
      <c r="H50" s="5"/>
      <c r="I50" s="5"/>
      <c r="J50" s="5"/>
    </row>
    <row r="51" spans="2:10" x14ac:dyDescent="0.25">
      <c r="B51" s="5">
        <v>80</v>
      </c>
      <c r="C51" s="5" t="s">
        <v>27</v>
      </c>
      <c r="D51" s="5"/>
      <c r="E51" s="5"/>
      <c r="F51" s="5"/>
      <c r="G51" s="5" t="s">
        <v>28</v>
      </c>
      <c r="H51" s="5"/>
      <c r="I51" s="5"/>
      <c r="J51" s="5"/>
    </row>
    <row r="52" spans="2:10" x14ac:dyDescent="0.25">
      <c r="B52" s="5">
        <v>83</v>
      </c>
      <c r="C52" s="5" t="s">
        <v>27</v>
      </c>
      <c r="D52" s="5"/>
      <c r="E52" s="5" t="s">
        <v>28</v>
      </c>
      <c r="F52" s="5"/>
      <c r="G52" s="5"/>
      <c r="H52" s="5"/>
      <c r="I52" s="5"/>
      <c r="J52" s="5"/>
    </row>
    <row r="53" spans="2:10" x14ac:dyDescent="0.25">
      <c r="B53" s="5">
        <v>84</v>
      </c>
      <c r="C53" s="5" t="s">
        <v>27</v>
      </c>
      <c r="D53" s="5"/>
      <c r="E53" s="5"/>
      <c r="F53" s="5"/>
      <c r="G53" s="5"/>
      <c r="H53" s="5"/>
      <c r="I53" s="5" t="s">
        <v>28</v>
      </c>
      <c r="J53" s="5"/>
    </row>
    <row r="54" spans="2:10" x14ac:dyDescent="0.25">
      <c r="B54" s="5">
        <v>86</v>
      </c>
      <c r="C54" s="5" t="s">
        <v>27</v>
      </c>
      <c r="D54" t="s">
        <v>28</v>
      </c>
      <c r="E54" t="s">
        <v>28</v>
      </c>
      <c r="F54" t="s">
        <v>28</v>
      </c>
      <c r="G54" t="s">
        <v>28</v>
      </c>
      <c r="H54" t="s">
        <v>28</v>
      </c>
      <c r="I54" t="s">
        <v>28</v>
      </c>
    </row>
    <row r="55" spans="2:10" x14ac:dyDescent="0.25">
      <c r="B55" s="13" t="s">
        <v>69</v>
      </c>
      <c r="C55" s="13"/>
      <c r="D55">
        <f>COUNTIF(D15:D54,"x")</f>
        <v>7</v>
      </c>
      <c r="E55">
        <f t="shared" ref="E55:J55" si="1">COUNTIF(E15:E54,"x")</f>
        <v>11</v>
      </c>
      <c r="F55">
        <f t="shared" si="1"/>
        <v>6</v>
      </c>
      <c r="G55">
        <f t="shared" si="1"/>
        <v>10</v>
      </c>
      <c r="H55">
        <f t="shared" si="1"/>
        <v>10</v>
      </c>
      <c r="I55">
        <f t="shared" si="1"/>
        <v>18</v>
      </c>
      <c r="J55">
        <f t="shared" si="1"/>
        <v>10</v>
      </c>
    </row>
    <row r="56" spans="2:10" x14ac:dyDescent="0.25">
      <c r="B56" s="5">
        <v>1</v>
      </c>
      <c r="C56" s="8" t="s">
        <v>29</v>
      </c>
      <c r="D56" s="5"/>
      <c r="E56" s="5" t="s">
        <v>28</v>
      </c>
      <c r="F56" s="5"/>
      <c r="G56" s="5"/>
      <c r="H56" s="5"/>
      <c r="I56" s="5"/>
      <c r="J56" s="5"/>
    </row>
    <row r="57" spans="2:10" x14ac:dyDescent="0.25">
      <c r="B57" s="5">
        <v>4</v>
      </c>
      <c r="C57" s="5" t="s">
        <v>29</v>
      </c>
      <c r="D57" s="5" t="s">
        <v>28</v>
      </c>
      <c r="E57" s="5"/>
      <c r="F57" s="5"/>
      <c r="G57" s="5"/>
      <c r="H57" s="5"/>
      <c r="I57" s="5"/>
      <c r="J57" s="5"/>
    </row>
    <row r="58" spans="2:10" x14ac:dyDescent="0.25">
      <c r="B58" s="5">
        <v>5</v>
      </c>
      <c r="C58" s="5" t="s">
        <v>29</v>
      </c>
      <c r="D58" s="5" t="s">
        <v>28</v>
      </c>
      <c r="E58" s="5"/>
      <c r="F58" s="5"/>
      <c r="G58" s="5"/>
      <c r="H58" s="5"/>
      <c r="I58" s="5"/>
      <c r="J58" s="5"/>
    </row>
    <row r="59" spans="2:10" x14ac:dyDescent="0.25">
      <c r="B59" s="5">
        <v>8</v>
      </c>
      <c r="C59" s="5" t="s">
        <v>29</v>
      </c>
      <c r="D59" s="5"/>
      <c r="E59" s="5" t="s">
        <v>28</v>
      </c>
      <c r="F59" s="5"/>
      <c r="G59" s="5"/>
      <c r="H59" s="5"/>
      <c r="I59" s="5"/>
      <c r="J59" s="5"/>
    </row>
    <row r="60" spans="2:10" x14ac:dyDescent="0.25">
      <c r="B60" s="5">
        <v>9</v>
      </c>
      <c r="C60" s="5" t="s">
        <v>29</v>
      </c>
      <c r="D60" s="5" t="s">
        <v>28</v>
      </c>
      <c r="E60" s="5"/>
      <c r="F60" s="5"/>
      <c r="G60" s="5"/>
      <c r="H60" s="5"/>
      <c r="I60" s="5"/>
      <c r="J60" s="5"/>
    </row>
    <row r="61" spans="2:10" x14ac:dyDescent="0.25">
      <c r="B61" s="5">
        <v>10</v>
      </c>
      <c r="C61" s="5" t="s">
        <v>29</v>
      </c>
      <c r="D61" s="5" t="s">
        <v>28</v>
      </c>
      <c r="E61" s="5"/>
      <c r="F61" s="5"/>
      <c r="G61" s="5"/>
      <c r="H61" s="5"/>
      <c r="I61" s="5"/>
      <c r="J61" s="5"/>
    </row>
    <row r="62" spans="2:10" x14ac:dyDescent="0.25">
      <c r="B62" s="5">
        <v>11</v>
      </c>
      <c r="C62" s="5" t="s">
        <v>29</v>
      </c>
      <c r="D62" s="5"/>
      <c r="E62" s="5"/>
      <c r="F62" s="5"/>
      <c r="G62" s="5" t="s">
        <v>28</v>
      </c>
      <c r="H62" s="5"/>
      <c r="I62" s="5"/>
      <c r="J62" s="5"/>
    </row>
    <row r="63" spans="2:10" x14ac:dyDescent="0.25">
      <c r="B63" s="5">
        <v>12</v>
      </c>
      <c r="C63" s="5" t="s">
        <v>29</v>
      </c>
      <c r="D63" s="5" t="s">
        <v>28</v>
      </c>
      <c r="E63" s="5"/>
      <c r="F63" s="5" t="s">
        <v>28</v>
      </c>
      <c r="G63" s="5"/>
      <c r="H63" s="5"/>
      <c r="I63" s="5"/>
      <c r="J63" s="5"/>
    </row>
    <row r="64" spans="2:10" x14ac:dyDescent="0.25">
      <c r="B64" s="5">
        <v>13</v>
      </c>
      <c r="C64" s="5" t="s">
        <v>29</v>
      </c>
      <c r="D64" s="5" t="s">
        <v>28</v>
      </c>
      <c r="E64" s="5"/>
      <c r="F64" s="5"/>
      <c r="G64" s="5"/>
      <c r="H64" s="5"/>
      <c r="I64" s="5"/>
      <c r="J64" s="5"/>
    </row>
    <row r="65" spans="2:10" x14ac:dyDescent="0.25">
      <c r="B65" s="5">
        <v>15</v>
      </c>
      <c r="C65" s="5" t="s">
        <v>29</v>
      </c>
      <c r="D65" s="5"/>
      <c r="E65" s="5" t="s">
        <v>28</v>
      </c>
      <c r="F65" s="5"/>
      <c r="G65" s="5" t="s">
        <v>28</v>
      </c>
      <c r="H65" s="5" t="s">
        <v>28</v>
      </c>
      <c r="I65" s="5" t="s">
        <v>28</v>
      </c>
      <c r="J65" s="5"/>
    </row>
    <row r="66" spans="2:10" x14ac:dyDescent="0.25">
      <c r="B66" s="5">
        <v>18</v>
      </c>
      <c r="C66" s="5" t="s">
        <v>29</v>
      </c>
      <c r="D66" s="5"/>
      <c r="E66" s="5"/>
      <c r="F66" s="5"/>
      <c r="G66" s="5" t="s">
        <v>28</v>
      </c>
      <c r="H66" s="5"/>
      <c r="I66" s="5" t="s">
        <v>28</v>
      </c>
      <c r="J66" s="5" t="s">
        <v>28</v>
      </c>
    </row>
    <row r="67" spans="2:10" x14ac:dyDescent="0.25">
      <c r="B67" s="5">
        <v>20</v>
      </c>
      <c r="C67" s="5" t="s">
        <v>29</v>
      </c>
      <c r="D67" s="5" t="s">
        <v>28</v>
      </c>
      <c r="E67" s="5"/>
      <c r="F67" s="5"/>
      <c r="G67" s="5"/>
      <c r="H67" s="5"/>
      <c r="I67" s="5"/>
      <c r="J67" s="5"/>
    </row>
    <row r="68" spans="2:10" x14ac:dyDescent="0.25">
      <c r="B68" s="5">
        <v>21</v>
      </c>
      <c r="C68" s="5" t="s">
        <v>29</v>
      </c>
      <c r="D68" s="5"/>
      <c r="E68" s="5"/>
      <c r="F68" s="5"/>
      <c r="G68" s="5"/>
      <c r="H68" s="5"/>
      <c r="I68" s="5"/>
      <c r="J68" s="5" t="s">
        <v>28</v>
      </c>
    </row>
    <row r="69" spans="2:10" x14ac:dyDescent="0.25">
      <c r="B69" s="5">
        <v>25</v>
      </c>
      <c r="C69" s="5" t="s">
        <v>29</v>
      </c>
      <c r="D69" s="5"/>
      <c r="E69" s="5"/>
      <c r="F69" s="5"/>
      <c r="G69" s="5"/>
      <c r="H69" s="5"/>
      <c r="I69" s="5" t="s">
        <v>28</v>
      </c>
      <c r="J69" s="5"/>
    </row>
    <row r="70" spans="2:10" x14ac:dyDescent="0.25">
      <c r="B70" s="5">
        <v>26</v>
      </c>
      <c r="C70" s="5" t="s">
        <v>29</v>
      </c>
      <c r="D70" s="5"/>
      <c r="E70" s="5"/>
      <c r="F70" s="5"/>
      <c r="G70" s="5" t="s">
        <v>28</v>
      </c>
      <c r="H70" s="5"/>
      <c r="I70" s="5"/>
      <c r="J70" s="5"/>
    </row>
    <row r="71" spans="2:10" x14ac:dyDescent="0.25">
      <c r="B71" s="5">
        <v>29</v>
      </c>
      <c r="C71" s="5" t="s">
        <v>29</v>
      </c>
      <c r="D71" s="5"/>
      <c r="E71" s="5"/>
      <c r="F71" s="5"/>
      <c r="G71" s="5"/>
      <c r="H71" s="5"/>
      <c r="I71" s="5"/>
      <c r="J71" s="5" t="s">
        <v>28</v>
      </c>
    </row>
    <row r="72" spans="2:10" x14ac:dyDescent="0.25">
      <c r="B72" s="5">
        <v>30</v>
      </c>
      <c r="C72" s="5" t="s">
        <v>29</v>
      </c>
      <c r="D72" s="5"/>
      <c r="E72" s="5"/>
      <c r="F72" s="5"/>
      <c r="G72" s="5"/>
      <c r="H72" s="5"/>
      <c r="I72" s="5" t="s">
        <v>28</v>
      </c>
      <c r="J72" s="5"/>
    </row>
    <row r="73" spans="2:10" x14ac:dyDescent="0.25">
      <c r="B73" s="5">
        <v>32</v>
      </c>
      <c r="C73" s="5" t="s">
        <v>29</v>
      </c>
      <c r="D73" s="5"/>
      <c r="E73" s="5"/>
      <c r="F73" s="5"/>
      <c r="G73" s="5" t="s">
        <v>28</v>
      </c>
      <c r="H73" s="5"/>
      <c r="I73" s="5" t="s">
        <v>28</v>
      </c>
      <c r="J73" s="5" t="s">
        <v>28</v>
      </c>
    </row>
    <row r="74" spans="2:10" x14ac:dyDescent="0.25">
      <c r="B74" s="5">
        <v>33</v>
      </c>
      <c r="C74" s="5" t="s">
        <v>29</v>
      </c>
      <c r="D74" s="5" t="s">
        <v>28</v>
      </c>
      <c r="E74" s="5"/>
      <c r="F74" s="5"/>
      <c r="G74" s="5"/>
      <c r="H74" s="5"/>
      <c r="I74" s="5"/>
      <c r="J74" s="5"/>
    </row>
    <row r="75" spans="2:10" x14ac:dyDescent="0.25">
      <c r="B75" s="5">
        <v>34</v>
      </c>
      <c r="C75" s="5" t="s">
        <v>29</v>
      </c>
      <c r="D75" s="5" t="s">
        <v>28</v>
      </c>
      <c r="E75" s="5"/>
      <c r="F75" s="5" t="s">
        <v>28</v>
      </c>
      <c r="G75" s="5" t="s">
        <v>28</v>
      </c>
      <c r="H75" s="5"/>
      <c r="I75" s="5"/>
      <c r="J75" s="5"/>
    </row>
    <row r="76" spans="2:10" x14ac:dyDescent="0.25">
      <c r="B76" s="5">
        <v>36</v>
      </c>
      <c r="C76" s="5" t="s">
        <v>29</v>
      </c>
      <c r="D76" s="5"/>
      <c r="E76" s="5"/>
      <c r="F76" s="5"/>
      <c r="G76" s="5"/>
      <c r="H76" s="5"/>
      <c r="I76" s="5"/>
      <c r="J76" s="5" t="s">
        <v>28</v>
      </c>
    </row>
    <row r="77" spans="2:10" x14ac:dyDescent="0.25">
      <c r="B77" s="5">
        <v>37</v>
      </c>
      <c r="C77" s="5" t="s">
        <v>29</v>
      </c>
      <c r="D77" s="5" t="s">
        <v>28</v>
      </c>
      <c r="E77" s="5"/>
      <c r="F77" s="5" t="s">
        <v>28</v>
      </c>
      <c r="G77" s="5"/>
      <c r="H77" s="5"/>
      <c r="I77" s="5"/>
      <c r="J77" s="5"/>
    </row>
    <row r="78" spans="2:10" x14ac:dyDescent="0.25">
      <c r="B78" s="5">
        <v>40</v>
      </c>
      <c r="C78" s="5" t="s">
        <v>29</v>
      </c>
      <c r="D78" s="5" t="s">
        <v>28</v>
      </c>
      <c r="E78" s="5"/>
      <c r="F78" s="5"/>
      <c r="G78" s="5"/>
      <c r="H78" s="5"/>
      <c r="I78" s="5"/>
      <c r="J78" s="5"/>
    </row>
    <row r="79" spans="2:10" x14ac:dyDescent="0.25">
      <c r="B79" s="5">
        <v>45</v>
      </c>
      <c r="C79" s="5" t="s">
        <v>29</v>
      </c>
      <c r="D79" s="5"/>
      <c r="E79" s="5"/>
      <c r="F79" s="5"/>
      <c r="G79" s="5" t="s">
        <v>28</v>
      </c>
      <c r="H79" s="5"/>
      <c r="I79" s="5"/>
      <c r="J79" s="5"/>
    </row>
    <row r="80" spans="2:10" x14ac:dyDescent="0.25">
      <c r="B80" s="5">
        <v>47</v>
      </c>
      <c r="C80" s="5" t="s">
        <v>29</v>
      </c>
      <c r="D80" s="5"/>
      <c r="E80" s="5"/>
      <c r="F80" s="5"/>
      <c r="G80" s="5"/>
      <c r="H80" s="5"/>
      <c r="I80" s="5" t="s">
        <v>28</v>
      </c>
      <c r="J80" s="5"/>
    </row>
    <row r="81" spans="2:10" x14ac:dyDescent="0.25">
      <c r="B81" s="5">
        <v>49</v>
      </c>
      <c r="C81" s="5" t="s">
        <v>29</v>
      </c>
      <c r="D81" s="5"/>
      <c r="E81" s="5"/>
      <c r="F81" s="5" t="s">
        <v>28</v>
      </c>
      <c r="G81" s="5"/>
      <c r="H81" s="5"/>
      <c r="I81" s="5"/>
      <c r="J81" s="5"/>
    </row>
    <row r="82" spans="2:10" x14ac:dyDescent="0.25">
      <c r="B82" s="5">
        <v>50</v>
      </c>
      <c r="C82" s="5" t="s">
        <v>29</v>
      </c>
      <c r="D82" s="5" t="s">
        <v>28</v>
      </c>
      <c r="E82" s="5" t="s">
        <v>28</v>
      </c>
      <c r="F82" s="5"/>
      <c r="G82" s="5"/>
      <c r="H82" s="5" t="s">
        <v>28</v>
      </c>
      <c r="I82" s="5" t="s">
        <v>28</v>
      </c>
      <c r="J82" s="5"/>
    </row>
    <row r="83" spans="2:10" x14ac:dyDescent="0.25">
      <c r="B83" s="5">
        <v>51</v>
      </c>
      <c r="C83" s="5" t="s">
        <v>29</v>
      </c>
      <c r="D83" s="5"/>
      <c r="E83" s="5"/>
      <c r="F83" s="5"/>
      <c r="G83" s="5" t="s">
        <v>28</v>
      </c>
      <c r="H83" s="5"/>
      <c r="I83" s="5"/>
      <c r="J83" s="5"/>
    </row>
    <row r="84" spans="2:10" x14ac:dyDescent="0.25">
      <c r="B84" s="5">
        <v>53</v>
      </c>
      <c r="C84" s="5" t="s">
        <v>29</v>
      </c>
      <c r="D84" s="5"/>
      <c r="E84" s="5"/>
      <c r="F84" s="5"/>
      <c r="G84" s="5"/>
      <c r="H84" s="5"/>
      <c r="I84" s="5"/>
      <c r="J84" s="5" t="s">
        <v>28</v>
      </c>
    </row>
    <row r="85" spans="2:10" x14ac:dyDescent="0.25">
      <c r="B85" s="5">
        <v>54</v>
      </c>
      <c r="C85" s="5" t="s">
        <v>29</v>
      </c>
      <c r="D85" s="5"/>
      <c r="E85" s="5"/>
      <c r="F85" s="5"/>
      <c r="G85" s="5"/>
      <c r="H85" s="5"/>
      <c r="I85" s="5"/>
      <c r="J85" s="5" t="s">
        <v>28</v>
      </c>
    </row>
    <row r="86" spans="2:10" x14ac:dyDescent="0.25">
      <c r="B86" s="5">
        <v>57</v>
      </c>
      <c r="C86" s="5" t="s">
        <v>29</v>
      </c>
      <c r="D86" s="5"/>
      <c r="E86" s="5" t="s">
        <v>28</v>
      </c>
      <c r="F86" s="5"/>
      <c r="G86" s="5" t="s">
        <v>28</v>
      </c>
      <c r="H86" s="5" t="s">
        <v>28</v>
      </c>
      <c r="I86" s="5" t="s">
        <v>28</v>
      </c>
      <c r="J86" s="5"/>
    </row>
    <row r="87" spans="2:10" x14ac:dyDescent="0.25">
      <c r="B87" s="5">
        <v>58</v>
      </c>
      <c r="C87" s="5" t="s">
        <v>29</v>
      </c>
      <c r="D87" s="5"/>
      <c r="E87" s="5"/>
      <c r="F87" s="5" t="s">
        <v>28</v>
      </c>
      <c r="G87" s="5"/>
      <c r="H87" s="5" t="s">
        <v>28</v>
      </c>
      <c r="I87" s="5"/>
      <c r="J87" s="5"/>
    </row>
    <row r="88" spans="2:10" x14ac:dyDescent="0.25">
      <c r="B88" s="5">
        <v>59</v>
      </c>
      <c r="C88" s="5" t="s">
        <v>29</v>
      </c>
      <c r="D88" s="5"/>
      <c r="E88" s="5"/>
      <c r="F88" s="5"/>
      <c r="G88" s="5" t="s">
        <v>28</v>
      </c>
      <c r="H88" s="5"/>
      <c r="I88" s="5"/>
      <c r="J88" s="5"/>
    </row>
    <row r="89" spans="2:10" x14ac:dyDescent="0.25">
      <c r="B89" s="5">
        <v>62</v>
      </c>
      <c r="C89" s="5" t="s">
        <v>29</v>
      </c>
      <c r="D89" s="5" t="s">
        <v>28</v>
      </c>
      <c r="E89" s="5"/>
      <c r="F89" s="5"/>
      <c r="G89" s="5"/>
      <c r="H89" s="5"/>
      <c r="I89" s="5"/>
      <c r="J89" s="5"/>
    </row>
    <row r="90" spans="2:10" x14ac:dyDescent="0.25">
      <c r="B90" s="5">
        <v>64</v>
      </c>
      <c r="C90" s="5" t="s">
        <v>29</v>
      </c>
      <c r="D90" s="5"/>
      <c r="E90" s="5"/>
      <c r="F90" s="5"/>
      <c r="G90" s="5" t="s">
        <v>28</v>
      </c>
      <c r="H90" s="5"/>
      <c r="I90" s="5"/>
      <c r="J90" s="5"/>
    </row>
    <row r="91" spans="2:10" x14ac:dyDescent="0.25">
      <c r="B91" s="5">
        <v>66</v>
      </c>
      <c r="C91" s="5" t="s">
        <v>29</v>
      </c>
      <c r="D91" s="5" t="s">
        <v>28</v>
      </c>
      <c r="E91" s="5"/>
      <c r="F91" s="5" t="s">
        <v>28</v>
      </c>
      <c r="G91" s="5"/>
      <c r="H91" s="5"/>
      <c r="I91" s="5"/>
      <c r="J91" s="5"/>
    </row>
    <row r="92" spans="2:10" x14ac:dyDescent="0.25">
      <c r="B92" s="5">
        <v>68</v>
      </c>
      <c r="C92" s="5" t="s">
        <v>29</v>
      </c>
      <c r="D92" s="5"/>
      <c r="E92" s="5"/>
      <c r="F92" s="5"/>
      <c r="G92" s="5" t="s">
        <v>28</v>
      </c>
      <c r="H92" s="5"/>
      <c r="I92" s="5"/>
      <c r="J92" s="5"/>
    </row>
    <row r="93" spans="2:10" x14ac:dyDescent="0.25">
      <c r="B93" s="5">
        <v>69</v>
      </c>
      <c r="C93" s="5" t="s">
        <v>29</v>
      </c>
      <c r="D93" s="5" t="s">
        <v>28</v>
      </c>
      <c r="E93" s="5" t="s">
        <v>28</v>
      </c>
      <c r="F93" s="5"/>
      <c r="G93" s="5"/>
      <c r="H93" s="5"/>
      <c r="I93" s="5"/>
      <c r="J93" s="5" t="s">
        <v>28</v>
      </c>
    </row>
    <row r="94" spans="2:10" x14ac:dyDescent="0.25">
      <c r="B94" s="5">
        <v>74</v>
      </c>
      <c r="C94" s="5" t="s">
        <v>29</v>
      </c>
      <c r="D94" s="5" t="s">
        <v>28</v>
      </c>
      <c r="E94" s="5"/>
      <c r="F94" s="5" t="s">
        <v>28</v>
      </c>
      <c r="G94" s="5"/>
      <c r="H94" s="5"/>
      <c r="I94" s="5"/>
      <c r="J94" s="5"/>
    </row>
    <row r="95" spans="2:10" x14ac:dyDescent="0.25">
      <c r="B95" s="5">
        <v>75</v>
      </c>
      <c r="C95" s="5" t="s">
        <v>29</v>
      </c>
      <c r="D95" s="5"/>
      <c r="E95" s="5"/>
      <c r="F95" s="5"/>
      <c r="G95" s="5"/>
      <c r="H95" s="5" t="s">
        <v>28</v>
      </c>
      <c r="I95" s="5"/>
      <c r="J95" s="5"/>
    </row>
    <row r="96" spans="2:10" x14ac:dyDescent="0.25">
      <c r="B96" s="5">
        <v>76</v>
      </c>
      <c r="C96" s="5" t="s">
        <v>29</v>
      </c>
      <c r="D96" s="5"/>
      <c r="E96" s="5"/>
      <c r="F96" s="5" t="s">
        <v>28</v>
      </c>
      <c r="G96" s="5"/>
      <c r="H96" s="5"/>
      <c r="I96" s="5"/>
      <c r="J96" s="5" t="s">
        <v>28</v>
      </c>
    </row>
    <row r="97" spans="2:10" x14ac:dyDescent="0.25">
      <c r="B97" s="5">
        <v>77</v>
      </c>
      <c r="C97" s="5" t="s">
        <v>29</v>
      </c>
      <c r="D97" s="5" t="s">
        <v>28</v>
      </c>
      <c r="E97" s="5" t="s">
        <v>28</v>
      </c>
      <c r="F97" s="5" t="s">
        <v>28</v>
      </c>
      <c r="G97" s="5" t="s">
        <v>28</v>
      </c>
      <c r="H97" s="5" t="s">
        <v>28</v>
      </c>
      <c r="I97" s="5" t="s">
        <v>28</v>
      </c>
      <c r="J97" s="5"/>
    </row>
    <row r="98" spans="2:10" x14ac:dyDescent="0.25">
      <c r="B98" s="5">
        <v>78</v>
      </c>
      <c r="C98" s="5" t="s">
        <v>29</v>
      </c>
      <c r="D98" s="5"/>
      <c r="E98" s="5"/>
      <c r="F98" s="5"/>
      <c r="G98" s="5"/>
      <c r="H98" s="5"/>
      <c r="I98" s="5"/>
      <c r="J98" s="5" t="s">
        <v>28</v>
      </c>
    </row>
    <row r="99" spans="2:10" x14ac:dyDescent="0.25">
      <c r="B99" s="5">
        <v>81</v>
      </c>
      <c r="C99" s="5" t="s">
        <v>29</v>
      </c>
      <c r="D99" s="5"/>
      <c r="E99" s="5"/>
      <c r="F99" s="5"/>
      <c r="G99" s="5" t="s">
        <v>28</v>
      </c>
      <c r="H99" s="5"/>
      <c r="I99" s="5" t="s">
        <v>28</v>
      </c>
      <c r="J99" s="5"/>
    </row>
    <row r="100" spans="2:10" x14ac:dyDescent="0.25">
      <c r="B100" s="5">
        <v>82</v>
      </c>
      <c r="C100" s="5" t="s">
        <v>29</v>
      </c>
      <c r="D100" s="7" t="s">
        <v>28</v>
      </c>
      <c r="E100" s="7"/>
      <c r="F100" s="7" t="s">
        <v>28</v>
      </c>
      <c r="G100" s="7"/>
      <c r="H100" s="7"/>
      <c r="I100" s="7"/>
      <c r="J100" s="5"/>
    </row>
    <row r="101" spans="2:10" x14ac:dyDescent="0.25">
      <c r="B101" s="5">
        <v>85</v>
      </c>
      <c r="C101" s="5" t="s">
        <v>29</v>
      </c>
      <c r="J101" s="7" t="s">
        <v>28</v>
      </c>
    </row>
    <row r="102" spans="2:10" x14ac:dyDescent="0.25">
      <c r="B102" s="13"/>
      <c r="C102" s="13"/>
      <c r="D102">
        <f>COUNTIF(D56:D101,"x")</f>
        <v>18</v>
      </c>
      <c r="E102">
        <f t="shared" ref="E102:J102" si="2">COUNTIF(E56:E101,"x")</f>
        <v>7</v>
      </c>
      <c r="F102">
        <f t="shared" si="2"/>
        <v>10</v>
      </c>
      <c r="G102">
        <f t="shared" si="2"/>
        <v>14</v>
      </c>
      <c r="H102">
        <f t="shared" si="2"/>
        <v>6</v>
      </c>
      <c r="I102">
        <f t="shared" si="2"/>
        <v>10</v>
      </c>
      <c r="J102">
        <f t="shared" si="2"/>
        <v>11</v>
      </c>
    </row>
    <row r="103" spans="2:10" x14ac:dyDescent="0.25">
      <c r="B103" s="13"/>
      <c r="C103" s="13"/>
      <c r="J103" s="13"/>
    </row>
    <row r="104" spans="2:10" x14ac:dyDescent="0.25">
      <c r="B104" t="s">
        <v>69</v>
      </c>
      <c r="D104">
        <f>COUNTIF(D15:D101,"X")</f>
        <v>25</v>
      </c>
      <c r="E104">
        <f t="shared" ref="E104:J104" si="3">COUNTIF(E15:E101,"X")</f>
        <v>18</v>
      </c>
      <c r="F104">
        <f t="shared" si="3"/>
        <v>16</v>
      </c>
      <c r="G104">
        <f t="shared" si="3"/>
        <v>24</v>
      </c>
      <c r="H104">
        <f t="shared" si="3"/>
        <v>16</v>
      </c>
      <c r="I104">
        <f t="shared" si="3"/>
        <v>28</v>
      </c>
      <c r="J104">
        <f t="shared" si="3"/>
        <v>21</v>
      </c>
    </row>
  </sheetData>
  <sortState ref="B14:J99">
    <sortCondition ref="C14:C99"/>
  </sortState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workbookViewId="0">
      <selection activeCell="O2" sqref="O2"/>
    </sheetView>
  </sheetViews>
  <sheetFormatPr defaultRowHeight="15" x14ac:dyDescent="0.25"/>
  <cols>
    <col min="6" max="6" width="10.28515625" customWidth="1"/>
    <col min="10" max="10" width="10.28515625" customWidth="1"/>
    <col min="14" max="14" width="10.5703125" customWidth="1"/>
  </cols>
  <sheetData>
    <row r="1" spans="1:14" x14ac:dyDescent="0.25">
      <c r="A1" s="17" t="s">
        <v>18</v>
      </c>
      <c r="B1" s="17"/>
      <c r="C1" s="17"/>
      <c r="D1" s="17"/>
      <c r="E1" s="17"/>
      <c r="F1" s="17"/>
      <c r="H1" s="13"/>
      <c r="I1" s="11" t="s">
        <v>76</v>
      </c>
      <c r="J1" s="11"/>
      <c r="L1" s="13"/>
      <c r="M1" s="11" t="s">
        <v>73</v>
      </c>
      <c r="N1" s="11"/>
    </row>
    <row r="2" spans="1:14" x14ac:dyDescent="0.25">
      <c r="E2" s="6" t="s">
        <v>70</v>
      </c>
      <c r="F2" s="6" t="s">
        <v>71</v>
      </c>
      <c r="H2" s="13"/>
      <c r="I2" s="11" t="s">
        <v>70</v>
      </c>
      <c r="J2" s="11" t="s">
        <v>71</v>
      </c>
      <c r="L2" s="13"/>
      <c r="M2" s="11" t="s">
        <v>70</v>
      </c>
      <c r="N2" s="11" t="s">
        <v>71</v>
      </c>
    </row>
    <row r="3" spans="1:14" x14ac:dyDescent="0.25">
      <c r="C3" s="19" t="s">
        <v>19</v>
      </c>
      <c r="D3" s="19"/>
      <c r="E3" s="6">
        <v>20</v>
      </c>
      <c r="F3" s="16">
        <f>E3/E6</f>
        <v>0.23529411764705882</v>
      </c>
      <c r="H3" s="13" t="s">
        <v>22</v>
      </c>
      <c r="I3" s="11">
        <v>7</v>
      </c>
      <c r="J3" s="16">
        <f>I3/39</f>
        <v>0.17948717948717949</v>
      </c>
      <c r="L3" s="13" t="s">
        <v>22</v>
      </c>
      <c r="M3" s="11">
        <v>13</v>
      </c>
      <c r="N3" s="16">
        <f>M3/46</f>
        <v>0.28260869565217389</v>
      </c>
    </row>
    <row r="4" spans="1:14" x14ac:dyDescent="0.25">
      <c r="C4" s="19" t="s">
        <v>20</v>
      </c>
      <c r="D4" s="19"/>
      <c r="E4" s="6">
        <v>12</v>
      </c>
      <c r="F4" s="16">
        <f>E4/85</f>
        <v>0.14117647058823529</v>
      </c>
      <c r="H4" s="13" t="s">
        <v>23</v>
      </c>
      <c r="I4" s="11">
        <v>6</v>
      </c>
      <c r="J4" s="16">
        <f>I4/39</f>
        <v>0.15384615384615385</v>
      </c>
      <c r="L4" s="13" t="s">
        <v>23</v>
      </c>
      <c r="M4" s="11">
        <v>6</v>
      </c>
      <c r="N4" s="16">
        <f>M4/46</f>
        <v>0.13043478260869565</v>
      </c>
    </row>
    <row r="5" spans="1:14" x14ac:dyDescent="0.25">
      <c r="C5" s="19" t="s">
        <v>21</v>
      </c>
      <c r="D5" s="19"/>
      <c r="E5" s="6">
        <v>53</v>
      </c>
      <c r="F5" s="16">
        <f>E5/E6</f>
        <v>0.62352941176470589</v>
      </c>
      <c r="H5" s="13" t="s">
        <v>24</v>
      </c>
      <c r="I5" s="11">
        <v>26</v>
      </c>
      <c r="J5" s="16">
        <f>I5/39</f>
        <v>0.66666666666666663</v>
      </c>
      <c r="L5" s="13" t="s">
        <v>24</v>
      </c>
      <c r="M5" s="11">
        <v>27</v>
      </c>
      <c r="N5" s="16">
        <f>M5/46</f>
        <v>0.58695652173913049</v>
      </c>
    </row>
    <row r="6" spans="1:14" x14ac:dyDescent="0.25">
      <c r="C6" t="s">
        <v>69</v>
      </c>
      <c r="E6" s="6">
        <f>SUM(E3:E5)</f>
        <v>85</v>
      </c>
      <c r="H6" s="13" t="s">
        <v>69</v>
      </c>
      <c r="I6" s="11">
        <f>SUM(I3:I5)</f>
        <v>39</v>
      </c>
      <c r="J6" s="11"/>
      <c r="L6" s="13" t="s">
        <v>69</v>
      </c>
      <c r="M6" s="11">
        <f>SUM(M3:M5)</f>
        <v>46</v>
      </c>
      <c r="N6" s="11"/>
    </row>
    <row r="7" spans="1:14" x14ac:dyDescent="0.25">
      <c r="A7" s="3" t="s">
        <v>0</v>
      </c>
      <c r="B7" s="4" t="s">
        <v>31</v>
      </c>
      <c r="C7" s="4" t="s">
        <v>22</v>
      </c>
      <c r="D7" s="4" t="s">
        <v>23</v>
      </c>
      <c r="E7" s="4" t="s">
        <v>24</v>
      </c>
    </row>
    <row r="8" spans="1:14" x14ac:dyDescent="0.25">
      <c r="A8" s="3">
        <v>2</v>
      </c>
      <c r="B8" s="7" t="s">
        <v>27</v>
      </c>
      <c r="C8" s="5"/>
      <c r="D8" s="5" t="s">
        <v>28</v>
      </c>
      <c r="E8" s="5"/>
    </row>
    <row r="9" spans="1:14" x14ac:dyDescent="0.25">
      <c r="A9" s="3">
        <v>3</v>
      </c>
      <c r="B9" s="5" t="s">
        <v>27</v>
      </c>
      <c r="C9" s="5" t="s">
        <v>28</v>
      </c>
      <c r="D9" s="5"/>
      <c r="E9" s="5"/>
    </row>
    <row r="10" spans="1:14" x14ac:dyDescent="0.25">
      <c r="A10" s="3">
        <v>6</v>
      </c>
      <c r="B10" s="5" t="s">
        <v>27</v>
      </c>
      <c r="C10" s="5"/>
      <c r="D10" s="5"/>
      <c r="E10" s="5" t="s">
        <v>28</v>
      </c>
    </row>
    <row r="11" spans="1:14" x14ac:dyDescent="0.25">
      <c r="A11" s="3">
        <v>7</v>
      </c>
      <c r="B11" s="5" t="s">
        <v>27</v>
      </c>
      <c r="C11" s="5"/>
      <c r="D11" s="5"/>
      <c r="E11" s="5" t="s">
        <v>28</v>
      </c>
    </row>
    <row r="12" spans="1:14" x14ac:dyDescent="0.25">
      <c r="A12" s="3">
        <v>14</v>
      </c>
      <c r="B12" s="5" t="s">
        <v>27</v>
      </c>
      <c r="C12" s="5"/>
      <c r="D12" s="5"/>
      <c r="E12" s="5" t="s">
        <v>28</v>
      </c>
    </row>
    <row r="13" spans="1:14" x14ac:dyDescent="0.25">
      <c r="A13" s="3">
        <v>16</v>
      </c>
      <c r="B13" s="5" t="s">
        <v>27</v>
      </c>
      <c r="C13" s="5"/>
      <c r="D13" s="5"/>
      <c r="E13" s="5" t="s">
        <v>28</v>
      </c>
    </row>
    <row r="14" spans="1:14" x14ac:dyDescent="0.25">
      <c r="A14" s="3">
        <v>17</v>
      </c>
      <c r="B14" s="5" t="s">
        <v>27</v>
      </c>
      <c r="C14" s="5"/>
      <c r="D14" s="5"/>
      <c r="E14" s="5" t="s">
        <v>28</v>
      </c>
    </row>
    <row r="15" spans="1:14" x14ac:dyDescent="0.25">
      <c r="A15" s="3">
        <v>19</v>
      </c>
      <c r="B15" s="5" t="s">
        <v>27</v>
      </c>
      <c r="C15" s="5"/>
      <c r="D15" s="5"/>
      <c r="E15" s="5" t="s">
        <v>28</v>
      </c>
    </row>
    <row r="16" spans="1:14" x14ac:dyDescent="0.25">
      <c r="A16" s="3">
        <v>22</v>
      </c>
      <c r="B16" s="5" t="s">
        <v>27</v>
      </c>
      <c r="C16" s="5"/>
      <c r="D16" s="5"/>
      <c r="E16" s="5" t="s">
        <v>28</v>
      </c>
    </row>
    <row r="17" spans="1:5" x14ac:dyDescent="0.25">
      <c r="A17" s="3">
        <v>23</v>
      </c>
      <c r="B17" s="5" t="s">
        <v>27</v>
      </c>
      <c r="C17" s="5" t="s">
        <v>28</v>
      </c>
      <c r="D17" s="5"/>
      <c r="E17" s="5"/>
    </row>
    <row r="18" spans="1:5" x14ac:dyDescent="0.25">
      <c r="A18" s="3">
        <v>24</v>
      </c>
      <c r="B18" s="5" t="s">
        <v>27</v>
      </c>
      <c r="C18" s="5"/>
      <c r="D18" s="5"/>
      <c r="E18" s="5" t="s">
        <v>28</v>
      </c>
    </row>
    <row r="19" spans="1:5" x14ac:dyDescent="0.25">
      <c r="A19" s="3">
        <v>27</v>
      </c>
      <c r="B19" s="5" t="s">
        <v>27</v>
      </c>
      <c r="C19" s="5"/>
      <c r="D19" s="5"/>
      <c r="E19" s="5" t="s">
        <v>28</v>
      </c>
    </row>
    <row r="20" spans="1:5" x14ac:dyDescent="0.25">
      <c r="A20" s="3">
        <v>28</v>
      </c>
      <c r="B20" s="5" t="s">
        <v>27</v>
      </c>
      <c r="C20" s="5"/>
      <c r="D20" s="5" t="s">
        <v>28</v>
      </c>
      <c r="E20" s="5"/>
    </row>
    <row r="21" spans="1:5" x14ac:dyDescent="0.25">
      <c r="A21" s="3">
        <v>31</v>
      </c>
      <c r="B21" s="5" t="s">
        <v>27</v>
      </c>
      <c r="C21" s="5"/>
      <c r="D21" s="5"/>
      <c r="E21" s="5" t="s">
        <v>28</v>
      </c>
    </row>
    <row r="22" spans="1:5" x14ac:dyDescent="0.25">
      <c r="A22" s="3">
        <v>35</v>
      </c>
      <c r="B22" s="5" t="s">
        <v>27</v>
      </c>
      <c r="C22" s="5"/>
      <c r="D22" s="5"/>
      <c r="E22" s="5" t="s">
        <v>28</v>
      </c>
    </row>
    <row r="23" spans="1:5" x14ac:dyDescent="0.25">
      <c r="A23" s="3">
        <v>38</v>
      </c>
      <c r="B23" s="5" t="s">
        <v>27</v>
      </c>
      <c r="C23" s="5"/>
      <c r="D23" s="5"/>
      <c r="E23" s="5" t="s">
        <v>28</v>
      </c>
    </row>
    <row r="24" spans="1:5" x14ac:dyDescent="0.25">
      <c r="A24" s="3">
        <v>39</v>
      </c>
      <c r="B24" s="5" t="s">
        <v>27</v>
      </c>
      <c r="C24" s="5" t="s">
        <v>28</v>
      </c>
      <c r="D24" s="5"/>
      <c r="E24" s="5"/>
    </row>
    <row r="25" spans="1:5" x14ac:dyDescent="0.25">
      <c r="A25" s="3">
        <v>41</v>
      </c>
      <c r="B25" s="5" t="s">
        <v>27</v>
      </c>
      <c r="C25" s="5"/>
      <c r="D25" s="5" t="s">
        <v>28</v>
      </c>
      <c r="E25" s="5"/>
    </row>
    <row r="26" spans="1:5" x14ac:dyDescent="0.25">
      <c r="A26" s="3">
        <v>42</v>
      </c>
      <c r="B26" s="5" t="s">
        <v>27</v>
      </c>
      <c r="C26" s="5"/>
      <c r="D26" s="5"/>
      <c r="E26" s="5" t="s">
        <v>28</v>
      </c>
    </row>
    <row r="27" spans="1:5" x14ac:dyDescent="0.25">
      <c r="A27" s="3">
        <v>43</v>
      </c>
      <c r="B27" s="5" t="s">
        <v>27</v>
      </c>
      <c r="C27" s="5"/>
      <c r="D27" s="5"/>
      <c r="E27" s="5" t="s">
        <v>28</v>
      </c>
    </row>
    <row r="28" spans="1:5" x14ac:dyDescent="0.25">
      <c r="A28" s="3">
        <v>44</v>
      </c>
      <c r="B28" s="5" t="s">
        <v>27</v>
      </c>
      <c r="C28" s="5"/>
      <c r="D28" s="5"/>
      <c r="E28" s="5" t="s">
        <v>28</v>
      </c>
    </row>
    <row r="29" spans="1:5" x14ac:dyDescent="0.25">
      <c r="A29" s="3">
        <v>46</v>
      </c>
      <c r="B29" s="5" t="s">
        <v>27</v>
      </c>
      <c r="C29" s="5"/>
      <c r="D29" s="5" t="s">
        <v>28</v>
      </c>
      <c r="E29" s="5"/>
    </row>
    <row r="30" spans="1:5" x14ac:dyDescent="0.25">
      <c r="A30" s="3">
        <v>48</v>
      </c>
      <c r="B30" s="5" t="s">
        <v>27</v>
      </c>
      <c r="C30" s="5"/>
      <c r="D30" s="5"/>
      <c r="E30" s="5" t="s">
        <v>28</v>
      </c>
    </row>
    <row r="31" spans="1:5" x14ac:dyDescent="0.25">
      <c r="A31" s="3">
        <v>52</v>
      </c>
      <c r="B31" s="5" t="s">
        <v>27</v>
      </c>
      <c r="C31" s="5"/>
      <c r="D31" s="5" t="s">
        <v>28</v>
      </c>
      <c r="E31" s="5"/>
    </row>
    <row r="32" spans="1:5" x14ac:dyDescent="0.25">
      <c r="A32" s="3">
        <v>55</v>
      </c>
      <c r="B32" s="5" t="s">
        <v>27</v>
      </c>
      <c r="C32" s="5"/>
      <c r="D32" s="5" t="s">
        <v>28</v>
      </c>
      <c r="E32" s="5"/>
    </row>
    <row r="33" spans="1:5" x14ac:dyDescent="0.25">
      <c r="A33" s="3">
        <v>56</v>
      </c>
      <c r="B33" s="5" t="s">
        <v>27</v>
      </c>
      <c r="C33" s="5"/>
      <c r="D33" s="5"/>
      <c r="E33" s="5" t="s">
        <v>28</v>
      </c>
    </row>
    <row r="34" spans="1:5" x14ac:dyDescent="0.25">
      <c r="A34" s="3">
        <v>60</v>
      </c>
      <c r="B34" s="5" t="s">
        <v>27</v>
      </c>
      <c r="C34" s="5"/>
      <c r="D34" s="5"/>
      <c r="E34" s="5" t="s">
        <v>28</v>
      </c>
    </row>
    <row r="35" spans="1:5" x14ac:dyDescent="0.25">
      <c r="A35" s="3">
        <v>61</v>
      </c>
      <c r="B35" s="5" t="s">
        <v>27</v>
      </c>
      <c r="C35" s="5" t="s">
        <v>28</v>
      </c>
      <c r="D35" s="5"/>
      <c r="E35" s="5"/>
    </row>
    <row r="36" spans="1:5" x14ac:dyDescent="0.25">
      <c r="A36" s="3">
        <v>63</v>
      </c>
      <c r="B36" s="5" t="s">
        <v>27</v>
      </c>
      <c r="C36" s="5" t="s">
        <v>28</v>
      </c>
      <c r="D36" s="5"/>
      <c r="E36" s="5"/>
    </row>
    <row r="37" spans="1:5" x14ac:dyDescent="0.25">
      <c r="A37" s="3">
        <v>65</v>
      </c>
      <c r="B37" s="5" t="s">
        <v>27</v>
      </c>
      <c r="C37" s="5"/>
      <c r="D37" s="5"/>
      <c r="E37" s="5" t="s">
        <v>28</v>
      </c>
    </row>
    <row r="38" spans="1:5" x14ac:dyDescent="0.25">
      <c r="A38" s="3">
        <v>67</v>
      </c>
      <c r="B38" s="5" t="s">
        <v>27</v>
      </c>
      <c r="C38" s="5" t="s">
        <v>28</v>
      </c>
      <c r="D38" s="5"/>
      <c r="E38" s="5"/>
    </row>
    <row r="39" spans="1:5" x14ac:dyDescent="0.25">
      <c r="A39" s="3">
        <v>70</v>
      </c>
      <c r="B39" s="5" t="s">
        <v>27</v>
      </c>
      <c r="C39" s="5" t="s">
        <v>28</v>
      </c>
      <c r="D39" s="5"/>
      <c r="E39" s="5"/>
    </row>
    <row r="40" spans="1:5" x14ac:dyDescent="0.25">
      <c r="A40" s="3">
        <v>71</v>
      </c>
      <c r="B40" s="5" t="s">
        <v>27</v>
      </c>
      <c r="C40" s="5"/>
      <c r="D40" s="5"/>
      <c r="E40" s="5" t="s">
        <v>28</v>
      </c>
    </row>
    <row r="41" spans="1:5" x14ac:dyDescent="0.25">
      <c r="A41" s="3">
        <v>72</v>
      </c>
      <c r="B41" s="5" t="s">
        <v>27</v>
      </c>
      <c r="C41" s="5"/>
      <c r="D41" s="5"/>
      <c r="E41" s="5" t="s">
        <v>28</v>
      </c>
    </row>
    <row r="42" spans="1:5" x14ac:dyDescent="0.25">
      <c r="A42" s="3">
        <v>73</v>
      </c>
      <c r="B42" s="5" t="s">
        <v>27</v>
      </c>
      <c r="C42" s="5"/>
      <c r="D42" s="5"/>
      <c r="E42" s="5" t="s">
        <v>28</v>
      </c>
    </row>
    <row r="43" spans="1:5" x14ac:dyDescent="0.25">
      <c r="A43" s="3">
        <v>79</v>
      </c>
      <c r="B43" s="5" t="s">
        <v>27</v>
      </c>
      <c r="C43" s="5"/>
      <c r="D43" s="5"/>
      <c r="E43" s="5" t="s">
        <v>28</v>
      </c>
    </row>
    <row r="44" spans="1:5" x14ac:dyDescent="0.25">
      <c r="A44" s="3">
        <v>80</v>
      </c>
      <c r="B44" s="5" t="s">
        <v>27</v>
      </c>
      <c r="C44" s="5"/>
      <c r="D44" s="5"/>
      <c r="E44" s="5" t="s">
        <v>28</v>
      </c>
    </row>
    <row r="45" spans="1:5" x14ac:dyDescent="0.25">
      <c r="A45" s="3">
        <v>83</v>
      </c>
      <c r="B45" s="5" t="s">
        <v>27</v>
      </c>
      <c r="C45" s="5"/>
      <c r="D45" s="5"/>
      <c r="E45" s="5" t="s">
        <v>28</v>
      </c>
    </row>
    <row r="46" spans="1:5" x14ac:dyDescent="0.25">
      <c r="A46" s="3">
        <v>84</v>
      </c>
      <c r="B46" s="5" t="s">
        <v>27</v>
      </c>
      <c r="C46" s="5"/>
      <c r="D46" s="5"/>
      <c r="E46" s="5" t="s">
        <v>28</v>
      </c>
    </row>
    <row r="47" spans="1:5" x14ac:dyDescent="0.25">
      <c r="A47" s="11" t="s">
        <v>69</v>
      </c>
      <c r="B47" s="13"/>
      <c r="C47" s="13">
        <f>COUNTIF(C8:C46,"x")</f>
        <v>7</v>
      </c>
      <c r="D47" s="13">
        <f t="shared" ref="D47:E47" si="0">COUNTIF(D8:D46,"x")</f>
        <v>6</v>
      </c>
      <c r="E47" s="13">
        <f t="shared" si="0"/>
        <v>26</v>
      </c>
    </row>
    <row r="48" spans="1:5" x14ac:dyDescent="0.25">
      <c r="A48" s="3">
        <v>1</v>
      </c>
      <c r="B48" s="8" t="s">
        <v>29</v>
      </c>
      <c r="C48" s="5" t="s">
        <v>28</v>
      </c>
      <c r="D48" s="5"/>
      <c r="E48" s="5"/>
    </row>
    <row r="49" spans="1:5" x14ac:dyDescent="0.25">
      <c r="A49" s="3">
        <v>4</v>
      </c>
      <c r="B49" s="5" t="s">
        <v>29</v>
      </c>
      <c r="C49" s="5" t="s">
        <v>28</v>
      </c>
      <c r="D49" s="5"/>
      <c r="E49" s="5"/>
    </row>
    <row r="50" spans="1:5" x14ac:dyDescent="0.25">
      <c r="A50" s="3">
        <v>5</v>
      </c>
      <c r="B50" s="5" t="s">
        <v>29</v>
      </c>
      <c r="C50" s="5"/>
      <c r="D50" s="5"/>
      <c r="E50" s="5" t="s">
        <v>28</v>
      </c>
    </row>
    <row r="51" spans="1:5" x14ac:dyDescent="0.25">
      <c r="A51" s="3">
        <v>8</v>
      </c>
      <c r="B51" s="5" t="s">
        <v>29</v>
      </c>
      <c r="C51" s="5" t="s">
        <v>28</v>
      </c>
      <c r="D51" s="5"/>
      <c r="E51" s="5"/>
    </row>
    <row r="52" spans="1:5" x14ac:dyDescent="0.25">
      <c r="A52" s="3">
        <v>9</v>
      </c>
      <c r="B52" s="5" t="s">
        <v>29</v>
      </c>
      <c r="C52" s="5" t="s">
        <v>28</v>
      </c>
      <c r="D52" s="5"/>
      <c r="E52" s="5"/>
    </row>
    <row r="53" spans="1:5" x14ac:dyDescent="0.25">
      <c r="A53" s="3">
        <v>10</v>
      </c>
      <c r="B53" s="5" t="s">
        <v>29</v>
      </c>
      <c r="C53" s="5"/>
      <c r="D53" s="5"/>
      <c r="E53" s="5" t="s">
        <v>28</v>
      </c>
    </row>
    <row r="54" spans="1:5" x14ac:dyDescent="0.25">
      <c r="A54" s="3">
        <v>11</v>
      </c>
      <c r="B54" s="5" t="s">
        <v>29</v>
      </c>
      <c r="C54" s="5"/>
      <c r="D54" s="5"/>
      <c r="E54" s="5" t="s">
        <v>28</v>
      </c>
    </row>
    <row r="55" spans="1:5" x14ac:dyDescent="0.25">
      <c r="A55" s="3">
        <v>12</v>
      </c>
      <c r="B55" s="5" t="s">
        <v>29</v>
      </c>
      <c r="C55" s="5" t="s">
        <v>28</v>
      </c>
      <c r="D55" s="5"/>
      <c r="E55" s="5"/>
    </row>
    <row r="56" spans="1:5" x14ac:dyDescent="0.25">
      <c r="A56" s="3">
        <v>13</v>
      </c>
      <c r="B56" s="5" t="s">
        <v>29</v>
      </c>
      <c r="C56" s="5" t="s">
        <v>28</v>
      </c>
      <c r="D56" s="5"/>
      <c r="E56" s="5"/>
    </row>
    <row r="57" spans="1:5" x14ac:dyDescent="0.25">
      <c r="A57" s="3">
        <v>15</v>
      </c>
      <c r="B57" s="5" t="s">
        <v>29</v>
      </c>
      <c r="C57" s="5"/>
      <c r="D57" s="5" t="s">
        <v>28</v>
      </c>
      <c r="E57" s="5"/>
    </row>
    <row r="58" spans="1:5" x14ac:dyDescent="0.25">
      <c r="A58" s="3">
        <v>18</v>
      </c>
      <c r="B58" s="5" t="s">
        <v>29</v>
      </c>
      <c r="C58" s="5"/>
      <c r="D58" s="5"/>
      <c r="E58" s="5" t="s">
        <v>28</v>
      </c>
    </row>
    <row r="59" spans="1:5" x14ac:dyDescent="0.25">
      <c r="A59" s="3">
        <v>20</v>
      </c>
      <c r="B59" s="5" t="s">
        <v>29</v>
      </c>
      <c r="C59" s="5"/>
      <c r="D59" s="5"/>
      <c r="E59" s="5" t="s">
        <v>28</v>
      </c>
    </row>
    <row r="60" spans="1:5" x14ac:dyDescent="0.25">
      <c r="A60" s="3">
        <v>21</v>
      </c>
      <c r="B60" s="5" t="s">
        <v>29</v>
      </c>
      <c r="C60" s="5"/>
      <c r="D60" s="5"/>
      <c r="E60" s="5" t="s">
        <v>28</v>
      </c>
    </row>
    <row r="61" spans="1:5" x14ac:dyDescent="0.25">
      <c r="A61" s="3">
        <v>25</v>
      </c>
      <c r="B61" s="5" t="s">
        <v>29</v>
      </c>
      <c r="C61" s="5"/>
      <c r="D61" s="5"/>
      <c r="E61" s="5" t="s">
        <v>28</v>
      </c>
    </row>
    <row r="62" spans="1:5" x14ac:dyDescent="0.25">
      <c r="A62" s="3">
        <v>26</v>
      </c>
      <c r="B62" s="5" t="s">
        <v>29</v>
      </c>
      <c r="C62" s="5"/>
      <c r="D62" s="5"/>
      <c r="E62" s="5" t="s">
        <v>28</v>
      </c>
    </row>
    <row r="63" spans="1:5" x14ac:dyDescent="0.25">
      <c r="A63" s="3">
        <v>29</v>
      </c>
      <c r="B63" s="5" t="s">
        <v>29</v>
      </c>
      <c r="C63" s="5"/>
      <c r="D63" s="5"/>
      <c r="E63" s="5" t="s">
        <v>28</v>
      </c>
    </row>
    <row r="64" spans="1:5" x14ac:dyDescent="0.25">
      <c r="A64" s="3">
        <v>30</v>
      </c>
      <c r="B64" s="5" t="s">
        <v>29</v>
      </c>
      <c r="C64" s="5"/>
      <c r="D64" s="5"/>
      <c r="E64" s="5" t="s">
        <v>28</v>
      </c>
    </row>
    <row r="65" spans="1:5" x14ac:dyDescent="0.25">
      <c r="A65" s="3">
        <v>32</v>
      </c>
      <c r="B65" s="5" t="s">
        <v>29</v>
      </c>
      <c r="C65" s="5"/>
      <c r="D65" s="5"/>
      <c r="E65" s="5" t="s">
        <v>28</v>
      </c>
    </row>
    <row r="66" spans="1:5" x14ac:dyDescent="0.25">
      <c r="A66" s="3">
        <v>33</v>
      </c>
      <c r="B66" s="5" t="s">
        <v>29</v>
      </c>
      <c r="C66" s="5"/>
      <c r="D66" s="5" t="s">
        <v>28</v>
      </c>
      <c r="E66" s="5"/>
    </row>
    <row r="67" spans="1:5" x14ac:dyDescent="0.25">
      <c r="A67" s="3">
        <v>34</v>
      </c>
      <c r="B67" s="5" t="s">
        <v>29</v>
      </c>
      <c r="C67" s="5"/>
      <c r="D67" s="5"/>
      <c r="E67" s="5"/>
    </row>
    <row r="68" spans="1:5" x14ac:dyDescent="0.25">
      <c r="A68" s="3">
        <v>36</v>
      </c>
      <c r="B68" s="5" t="s">
        <v>29</v>
      </c>
      <c r="C68" s="5"/>
      <c r="D68" s="5"/>
      <c r="E68" s="5" t="s">
        <v>28</v>
      </c>
    </row>
    <row r="69" spans="1:5" x14ac:dyDescent="0.25">
      <c r="A69" s="3">
        <v>37</v>
      </c>
      <c r="B69" s="5" t="s">
        <v>29</v>
      </c>
      <c r="C69" s="5"/>
      <c r="D69" s="5"/>
      <c r="E69" s="5" t="s">
        <v>28</v>
      </c>
    </row>
    <row r="70" spans="1:5" x14ac:dyDescent="0.25">
      <c r="A70" s="3">
        <v>40</v>
      </c>
      <c r="B70" s="5" t="s">
        <v>29</v>
      </c>
      <c r="C70" s="5"/>
      <c r="D70" s="5" t="s">
        <v>28</v>
      </c>
      <c r="E70" s="5"/>
    </row>
    <row r="71" spans="1:5" x14ac:dyDescent="0.25">
      <c r="A71" s="3">
        <v>45</v>
      </c>
      <c r="B71" s="5" t="s">
        <v>29</v>
      </c>
      <c r="C71" s="5"/>
      <c r="D71" s="5" t="s">
        <v>28</v>
      </c>
      <c r="E71" s="5"/>
    </row>
    <row r="72" spans="1:5" x14ac:dyDescent="0.25">
      <c r="A72" s="3">
        <v>47</v>
      </c>
      <c r="B72" s="5" t="s">
        <v>29</v>
      </c>
      <c r="C72" s="5"/>
      <c r="D72" s="5"/>
      <c r="E72" s="5" t="s">
        <v>28</v>
      </c>
    </row>
    <row r="73" spans="1:5" x14ac:dyDescent="0.25">
      <c r="A73" s="3">
        <v>49</v>
      </c>
      <c r="B73" s="5" t="s">
        <v>29</v>
      </c>
      <c r="C73" s="5" t="s">
        <v>28</v>
      </c>
      <c r="D73" s="5"/>
      <c r="E73" s="5"/>
    </row>
    <row r="74" spans="1:5" x14ac:dyDescent="0.25">
      <c r="A74" s="3">
        <v>50</v>
      </c>
      <c r="B74" s="5" t="s">
        <v>29</v>
      </c>
      <c r="C74" s="5" t="s">
        <v>28</v>
      </c>
      <c r="D74" s="5"/>
      <c r="E74" s="5"/>
    </row>
    <row r="75" spans="1:5" x14ac:dyDescent="0.25">
      <c r="A75" s="3">
        <v>51</v>
      </c>
      <c r="B75" s="5" t="s">
        <v>29</v>
      </c>
      <c r="C75" s="5"/>
      <c r="D75" s="5"/>
      <c r="E75" s="5" t="s">
        <v>28</v>
      </c>
    </row>
    <row r="76" spans="1:5" x14ac:dyDescent="0.25">
      <c r="A76" s="3">
        <v>53</v>
      </c>
      <c r="B76" s="5" t="s">
        <v>29</v>
      </c>
      <c r="C76" s="5" t="s">
        <v>28</v>
      </c>
      <c r="D76" s="5"/>
      <c r="E76" s="5"/>
    </row>
    <row r="77" spans="1:5" x14ac:dyDescent="0.25">
      <c r="A77" s="3">
        <v>54</v>
      </c>
      <c r="B77" s="5" t="s">
        <v>29</v>
      </c>
      <c r="C77" s="5"/>
      <c r="D77" s="5"/>
      <c r="E77" s="5" t="s">
        <v>28</v>
      </c>
    </row>
    <row r="78" spans="1:5" x14ac:dyDescent="0.25">
      <c r="A78" s="3">
        <v>57</v>
      </c>
      <c r="B78" s="5" t="s">
        <v>29</v>
      </c>
      <c r="C78" s="5"/>
      <c r="D78" s="5"/>
      <c r="E78" s="5" t="s">
        <v>28</v>
      </c>
    </row>
    <row r="79" spans="1:5" x14ac:dyDescent="0.25">
      <c r="A79" s="3">
        <v>58</v>
      </c>
      <c r="B79" s="5" t="s">
        <v>29</v>
      </c>
      <c r="C79" s="5" t="s">
        <v>28</v>
      </c>
      <c r="D79" s="5"/>
      <c r="E79" s="5"/>
    </row>
    <row r="80" spans="1:5" x14ac:dyDescent="0.25">
      <c r="A80" s="3">
        <v>59</v>
      </c>
      <c r="B80" s="5" t="s">
        <v>29</v>
      </c>
      <c r="C80" s="5"/>
      <c r="D80" s="5" t="s">
        <v>28</v>
      </c>
      <c r="E80" s="5"/>
    </row>
    <row r="81" spans="1:5" x14ac:dyDescent="0.25">
      <c r="A81" s="3">
        <v>62</v>
      </c>
      <c r="B81" s="5" t="s">
        <v>29</v>
      </c>
      <c r="C81" s="5"/>
      <c r="D81" s="5"/>
      <c r="E81" s="5" t="s">
        <v>28</v>
      </c>
    </row>
    <row r="82" spans="1:5" x14ac:dyDescent="0.25">
      <c r="A82" s="3">
        <v>64</v>
      </c>
      <c r="B82" s="5" t="s">
        <v>29</v>
      </c>
      <c r="C82" s="5" t="s">
        <v>28</v>
      </c>
      <c r="D82" s="5"/>
      <c r="E82" s="5"/>
    </row>
    <row r="83" spans="1:5" x14ac:dyDescent="0.25">
      <c r="A83" s="3">
        <v>66</v>
      </c>
      <c r="B83" s="5" t="s">
        <v>29</v>
      </c>
      <c r="C83" s="5"/>
      <c r="D83" s="5"/>
      <c r="E83" s="5" t="s">
        <v>28</v>
      </c>
    </row>
    <row r="84" spans="1:5" x14ac:dyDescent="0.25">
      <c r="A84" s="3">
        <v>68</v>
      </c>
      <c r="B84" s="5" t="s">
        <v>29</v>
      </c>
      <c r="C84" s="5"/>
      <c r="D84" s="5"/>
      <c r="E84" s="5" t="s">
        <v>28</v>
      </c>
    </row>
    <row r="85" spans="1:5" x14ac:dyDescent="0.25">
      <c r="A85" s="3">
        <v>69</v>
      </c>
      <c r="B85" s="5" t="s">
        <v>29</v>
      </c>
      <c r="C85" s="5"/>
      <c r="D85" s="5"/>
      <c r="E85" s="5" t="s">
        <v>28</v>
      </c>
    </row>
    <row r="86" spans="1:5" x14ac:dyDescent="0.25">
      <c r="A86" s="3">
        <v>74</v>
      </c>
      <c r="B86" s="5" t="s">
        <v>29</v>
      </c>
      <c r="C86" s="5" t="s">
        <v>28</v>
      </c>
      <c r="D86" s="5"/>
      <c r="E86" s="5"/>
    </row>
    <row r="87" spans="1:5" x14ac:dyDescent="0.25">
      <c r="A87" s="3">
        <v>75</v>
      </c>
      <c r="B87" s="5" t="s">
        <v>29</v>
      </c>
      <c r="C87" s="5"/>
      <c r="D87" s="5"/>
      <c r="E87" s="5" t="s">
        <v>28</v>
      </c>
    </row>
    <row r="88" spans="1:5" x14ac:dyDescent="0.25">
      <c r="A88" s="3">
        <v>76</v>
      </c>
      <c r="B88" s="5" t="s">
        <v>29</v>
      </c>
      <c r="C88" s="5"/>
      <c r="D88" s="5"/>
      <c r="E88" s="5" t="s">
        <v>28</v>
      </c>
    </row>
    <row r="89" spans="1:5" x14ac:dyDescent="0.25">
      <c r="A89" s="3">
        <v>77</v>
      </c>
      <c r="B89" s="5" t="s">
        <v>29</v>
      </c>
      <c r="C89" s="5"/>
      <c r="D89" s="5" t="s">
        <v>28</v>
      </c>
      <c r="E89" s="5"/>
    </row>
    <row r="90" spans="1:5" x14ac:dyDescent="0.25">
      <c r="A90" s="3">
        <v>78</v>
      </c>
      <c r="B90" s="5" t="s">
        <v>29</v>
      </c>
      <c r="C90" s="5"/>
      <c r="D90" s="5"/>
      <c r="E90" s="5" t="s">
        <v>28</v>
      </c>
    </row>
    <row r="91" spans="1:5" x14ac:dyDescent="0.25">
      <c r="A91" s="3">
        <v>81</v>
      </c>
      <c r="B91" s="5" t="s">
        <v>29</v>
      </c>
      <c r="C91" s="5"/>
      <c r="D91" s="5"/>
      <c r="E91" s="5" t="s">
        <v>28</v>
      </c>
    </row>
    <row r="92" spans="1:5" x14ac:dyDescent="0.25">
      <c r="A92" s="3">
        <v>82</v>
      </c>
      <c r="B92" s="5" t="s">
        <v>29</v>
      </c>
      <c r="C92" s="5" t="s">
        <v>28</v>
      </c>
      <c r="D92" s="5"/>
      <c r="E92" s="5"/>
    </row>
    <row r="93" spans="1:5" x14ac:dyDescent="0.25">
      <c r="A93" s="3">
        <v>85</v>
      </c>
      <c r="B93" s="5" t="s">
        <v>29</v>
      </c>
      <c r="C93" s="5"/>
      <c r="D93" s="5"/>
      <c r="E93" s="5" t="s">
        <v>28</v>
      </c>
    </row>
    <row r="94" spans="1:5" x14ac:dyDescent="0.25">
      <c r="A94" s="3">
        <v>86</v>
      </c>
      <c r="B94" s="5" t="s">
        <v>29</v>
      </c>
      <c r="C94" s="5"/>
      <c r="D94" s="5"/>
      <c r="E94" s="5" t="s">
        <v>28</v>
      </c>
    </row>
    <row r="95" spans="1:5" x14ac:dyDescent="0.25">
      <c r="A95" s="11" t="s">
        <v>69</v>
      </c>
      <c r="B95" s="13"/>
      <c r="C95" s="13">
        <f>COUNTIF(C48:C94,"x")</f>
        <v>13</v>
      </c>
      <c r="D95" s="13">
        <f t="shared" ref="D95:E95" si="1">COUNTIF(D48:D94,"x")</f>
        <v>6</v>
      </c>
      <c r="E95" s="13">
        <f t="shared" si="1"/>
        <v>27</v>
      </c>
    </row>
    <row r="96" spans="1:5" x14ac:dyDescent="0.25">
      <c r="A96" s="11"/>
      <c r="B96" s="13"/>
      <c r="C96" s="13"/>
      <c r="D96" s="13"/>
      <c r="E96" s="13"/>
    </row>
    <row r="97" spans="1:5" x14ac:dyDescent="0.25">
      <c r="A97" s="3" t="s">
        <v>69</v>
      </c>
      <c r="C97">
        <f>COUNTIF(C8:C94,"X")</f>
        <v>20</v>
      </c>
      <c r="D97">
        <f t="shared" ref="D97:E97" si="2">COUNTIF(D8:D94,"X")</f>
        <v>12</v>
      </c>
      <c r="E97">
        <f t="shared" si="2"/>
        <v>53</v>
      </c>
    </row>
    <row r="98" spans="1:5" x14ac:dyDescent="0.25">
      <c r="A98" s="3"/>
    </row>
    <row r="99" spans="1:5" x14ac:dyDescent="0.25">
      <c r="A99" s="3"/>
    </row>
    <row r="100" spans="1:5" x14ac:dyDescent="0.25">
      <c r="A100" s="3"/>
    </row>
    <row r="101" spans="1:5" x14ac:dyDescent="0.25">
      <c r="A101" s="3"/>
    </row>
    <row r="102" spans="1:5" x14ac:dyDescent="0.25">
      <c r="A102" s="3"/>
    </row>
    <row r="103" spans="1:5" x14ac:dyDescent="0.25">
      <c r="A103" s="3"/>
    </row>
    <row r="104" spans="1:5" x14ac:dyDescent="0.25">
      <c r="A104" s="3"/>
    </row>
    <row r="105" spans="1:5" x14ac:dyDescent="0.25">
      <c r="A105" s="3"/>
    </row>
    <row r="106" spans="1:5" x14ac:dyDescent="0.25">
      <c r="A106" s="3"/>
    </row>
    <row r="107" spans="1:5" x14ac:dyDescent="0.25">
      <c r="A107" s="3"/>
    </row>
    <row r="108" spans="1:5" x14ac:dyDescent="0.25">
      <c r="A108" s="3"/>
    </row>
    <row r="109" spans="1:5" x14ac:dyDescent="0.25">
      <c r="A109" s="3"/>
    </row>
    <row r="110" spans="1:5" x14ac:dyDescent="0.25">
      <c r="A110" s="3"/>
    </row>
  </sheetData>
  <sortState ref="A8:E93">
    <sortCondition ref="B8:B93"/>
  </sortState>
  <mergeCells count="4">
    <mergeCell ref="A1:F1"/>
    <mergeCell ref="C3:D3"/>
    <mergeCell ref="C4:D4"/>
    <mergeCell ref="C5:D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6"/>
  <sheetViews>
    <sheetView workbookViewId="0">
      <selection activeCell="P15" sqref="P15"/>
    </sheetView>
  </sheetViews>
  <sheetFormatPr defaultRowHeight="15" x14ac:dyDescent="0.25"/>
  <cols>
    <col min="4" max="4" width="10.5703125" customWidth="1"/>
    <col min="6" max="6" width="10.140625" customWidth="1"/>
    <col min="9" max="9" width="10" customWidth="1"/>
    <col min="10" max="10" width="9.7109375" customWidth="1"/>
    <col min="11" max="11" width="10.28515625" customWidth="1"/>
    <col min="12" max="12" width="10.140625" customWidth="1"/>
    <col min="14" max="14" width="10" customWidth="1"/>
    <col min="16" max="16" width="10.85546875" customWidth="1"/>
  </cols>
  <sheetData>
    <row r="1" spans="1:18" x14ac:dyDescent="0.25">
      <c r="D1" s="1" t="s">
        <v>77</v>
      </c>
      <c r="E1" s="1"/>
      <c r="F1" s="1"/>
      <c r="G1" s="1"/>
      <c r="H1" s="1"/>
      <c r="I1" s="1"/>
      <c r="J1" s="11"/>
      <c r="K1" s="11" t="s">
        <v>72</v>
      </c>
      <c r="N1" s="13"/>
      <c r="O1" s="11" t="s">
        <v>73</v>
      </c>
      <c r="P1" s="11"/>
    </row>
    <row r="2" spans="1:18" x14ac:dyDescent="0.25">
      <c r="E2" s="6" t="s">
        <v>70</v>
      </c>
      <c r="F2" s="6" t="s">
        <v>71</v>
      </c>
      <c r="I2" s="13"/>
      <c r="J2" s="13"/>
      <c r="K2" s="11" t="s">
        <v>70</v>
      </c>
      <c r="L2" s="11" t="s">
        <v>71</v>
      </c>
      <c r="N2" s="13"/>
      <c r="O2" s="11" t="s">
        <v>70</v>
      </c>
      <c r="P2" s="11" t="s">
        <v>71</v>
      </c>
      <c r="Q2" s="11"/>
      <c r="R2" s="11"/>
    </row>
    <row r="3" spans="1:18" x14ac:dyDescent="0.25">
      <c r="D3" s="7" t="s">
        <v>48</v>
      </c>
      <c r="E3" s="6">
        <v>5</v>
      </c>
      <c r="F3" s="16">
        <f t="shared" ref="F3:F13" si="0">E3/86</f>
        <v>5.8139534883720929E-2</v>
      </c>
      <c r="H3" s="13"/>
      <c r="I3" s="13"/>
      <c r="J3" s="13" t="s">
        <v>48</v>
      </c>
      <c r="K3" s="11">
        <v>2</v>
      </c>
      <c r="L3" s="16">
        <f>K3/40</f>
        <v>0.05</v>
      </c>
      <c r="N3" s="13" t="s">
        <v>48</v>
      </c>
      <c r="O3" s="11">
        <v>3</v>
      </c>
      <c r="P3" s="16">
        <f>O3/46</f>
        <v>6.5217391304347824E-2</v>
      </c>
      <c r="Q3" s="11"/>
      <c r="R3" s="16"/>
    </row>
    <row r="4" spans="1:18" x14ac:dyDescent="0.25">
      <c r="D4" s="7">
        <v>1</v>
      </c>
      <c r="E4" s="6">
        <v>1</v>
      </c>
      <c r="F4" s="16">
        <f t="shared" si="0"/>
        <v>1.1627906976744186E-2</v>
      </c>
      <c r="H4" s="13"/>
      <c r="I4" s="13"/>
      <c r="J4" s="13">
        <v>1</v>
      </c>
      <c r="K4" s="11">
        <v>1</v>
      </c>
      <c r="L4" s="16">
        <f>K4/40</f>
        <v>2.5000000000000001E-2</v>
      </c>
      <c r="N4" s="13">
        <v>1</v>
      </c>
      <c r="O4" s="11">
        <v>0</v>
      </c>
      <c r="P4" s="16">
        <f>O4/46</f>
        <v>0</v>
      </c>
      <c r="Q4" s="11"/>
      <c r="R4" s="16"/>
    </row>
    <row r="5" spans="1:18" x14ac:dyDescent="0.25">
      <c r="D5" s="7">
        <v>2</v>
      </c>
      <c r="E5" s="6">
        <v>2</v>
      </c>
      <c r="F5" s="16">
        <f t="shared" si="0"/>
        <v>2.3255813953488372E-2</v>
      </c>
      <c r="H5" s="13"/>
      <c r="I5" s="13"/>
      <c r="J5" s="13">
        <v>2</v>
      </c>
      <c r="K5" s="11">
        <v>2</v>
      </c>
      <c r="L5" s="16">
        <f>K5/40</f>
        <v>0.05</v>
      </c>
      <c r="N5" s="13">
        <v>2</v>
      </c>
      <c r="O5" s="11">
        <v>0</v>
      </c>
      <c r="P5" s="16">
        <f>P4</f>
        <v>0</v>
      </c>
      <c r="Q5" s="11"/>
      <c r="R5" s="16"/>
    </row>
    <row r="6" spans="1:18" x14ac:dyDescent="0.25">
      <c r="D6" s="7">
        <v>3</v>
      </c>
      <c r="E6" s="6">
        <v>1</v>
      </c>
      <c r="F6" s="16">
        <f t="shared" si="0"/>
        <v>1.1627906976744186E-2</v>
      </c>
      <c r="H6" s="13"/>
      <c r="I6" s="13"/>
      <c r="J6" s="13">
        <v>3</v>
      </c>
      <c r="K6" s="11">
        <v>1</v>
      </c>
      <c r="L6" s="16">
        <f>K6/40</f>
        <v>2.5000000000000001E-2</v>
      </c>
      <c r="N6" s="13">
        <v>3</v>
      </c>
      <c r="O6" s="11">
        <v>0</v>
      </c>
      <c r="P6" s="16">
        <f>P5</f>
        <v>0</v>
      </c>
      <c r="Q6" s="11"/>
      <c r="R6" s="16"/>
    </row>
    <row r="7" spans="1:18" x14ac:dyDescent="0.25">
      <c r="D7" s="7">
        <v>4</v>
      </c>
      <c r="E7" s="6">
        <v>2</v>
      </c>
      <c r="F7" s="16">
        <f t="shared" si="0"/>
        <v>2.3255813953488372E-2</v>
      </c>
      <c r="H7" s="13"/>
      <c r="I7" s="13"/>
      <c r="J7" s="13">
        <v>4</v>
      </c>
      <c r="K7" s="11">
        <v>1</v>
      </c>
      <c r="L7" s="16">
        <f>K7/40</f>
        <v>2.5000000000000001E-2</v>
      </c>
      <c r="N7" s="13">
        <v>4</v>
      </c>
      <c r="O7" s="11">
        <v>1</v>
      </c>
      <c r="P7" s="16">
        <f>O7/46</f>
        <v>2.1739130434782608E-2</v>
      </c>
      <c r="Q7" s="11"/>
      <c r="R7" s="16"/>
    </row>
    <row r="8" spans="1:18" x14ac:dyDescent="0.25">
      <c r="D8" s="7" t="s">
        <v>49</v>
      </c>
      <c r="E8" s="6">
        <v>15</v>
      </c>
      <c r="F8" s="16">
        <f t="shared" si="0"/>
        <v>0.1744186046511628</v>
      </c>
      <c r="H8" s="13"/>
      <c r="I8" s="13"/>
      <c r="J8" s="13" t="s">
        <v>49</v>
      </c>
      <c r="K8" s="11">
        <v>8</v>
      </c>
      <c r="L8" s="16">
        <f>K8/40</f>
        <v>0.2</v>
      </c>
      <c r="N8" s="13" t="s">
        <v>49</v>
      </c>
      <c r="O8" s="11">
        <v>7</v>
      </c>
      <c r="P8" s="16">
        <f>O8/46</f>
        <v>0.15217391304347827</v>
      </c>
      <c r="Q8" s="11"/>
      <c r="R8" s="16"/>
    </row>
    <row r="9" spans="1:18" x14ac:dyDescent="0.25">
      <c r="D9" s="7">
        <v>6</v>
      </c>
      <c r="E9" s="6">
        <v>4</v>
      </c>
      <c r="F9" s="16">
        <f t="shared" si="0"/>
        <v>4.6511627906976744E-2</v>
      </c>
      <c r="H9" s="13"/>
      <c r="I9" s="13"/>
      <c r="J9" s="13">
        <v>6</v>
      </c>
      <c r="K9" s="11">
        <v>4</v>
      </c>
      <c r="L9" s="16">
        <f>K9/40</f>
        <v>0.1</v>
      </c>
      <c r="N9" s="13">
        <v>6</v>
      </c>
      <c r="O9" s="11">
        <v>0</v>
      </c>
      <c r="P9" s="16">
        <f>P6</f>
        <v>0</v>
      </c>
      <c r="Q9" s="11"/>
      <c r="R9" s="16"/>
    </row>
    <row r="10" spans="1:18" x14ac:dyDescent="0.25">
      <c r="D10" s="7">
        <v>7</v>
      </c>
      <c r="E10" s="6">
        <v>8</v>
      </c>
      <c r="F10" s="16">
        <f t="shared" si="0"/>
        <v>9.3023255813953487E-2</v>
      </c>
      <c r="H10" s="13"/>
      <c r="I10" s="13"/>
      <c r="J10" s="13">
        <v>7</v>
      </c>
      <c r="K10" s="11">
        <v>4</v>
      </c>
      <c r="L10" s="16">
        <f>K10/40</f>
        <v>0.1</v>
      </c>
      <c r="N10" s="13">
        <v>7</v>
      </c>
      <c r="O10" s="11">
        <v>4</v>
      </c>
      <c r="P10" s="16">
        <f>O10/46</f>
        <v>8.6956521739130432E-2</v>
      </c>
      <c r="Q10" s="11"/>
      <c r="R10" s="16"/>
    </row>
    <row r="11" spans="1:18" x14ac:dyDescent="0.25">
      <c r="D11" s="7">
        <v>8</v>
      </c>
      <c r="E11" s="6">
        <v>6</v>
      </c>
      <c r="F11" s="16">
        <f t="shared" si="0"/>
        <v>6.9767441860465115E-2</v>
      </c>
      <c r="H11" s="13"/>
      <c r="I11" s="13"/>
      <c r="J11" s="13">
        <v>8</v>
      </c>
      <c r="K11" s="11">
        <v>3</v>
      </c>
      <c r="L11" s="16">
        <f>K11/40</f>
        <v>7.4999999999999997E-2</v>
      </c>
      <c r="N11" s="13">
        <v>8</v>
      </c>
      <c r="O11" s="11">
        <v>3</v>
      </c>
      <c r="P11" s="16">
        <f>O11/46</f>
        <v>6.5217391304347824E-2</v>
      </c>
      <c r="Q11" s="11"/>
      <c r="R11" s="16"/>
    </row>
    <row r="12" spans="1:18" x14ac:dyDescent="0.25">
      <c r="D12" s="7">
        <v>9</v>
      </c>
      <c r="E12" s="6">
        <v>4</v>
      </c>
      <c r="F12" s="16">
        <f t="shared" si="0"/>
        <v>4.6511627906976744E-2</v>
      </c>
      <c r="H12" s="13"/>
      <c r="I12" s="13"/>
      <c r="J12" s="13">
        <v>9</v>
      </c>
      <c r="K12" s="11">
        <v>0</v>
      </c>
      <c r="L12" s="16">
        <f>K12/40</f>
        <v>0</v>
      </c>
      <c r="N12" s="13">
        <v>9</v>
      </c>
      <c r="O12" s="11">
        <v>4</v>
      </c>
      <c r="P12" s="16">
        <f>P10</f>
        <v>8.6956521739130432E-2</v>
      </c>
      <c r="Q12" s="11"/>
      <c r="R12" s="16"/>
    </row>
    <row r="13" spans="1:18" x14ac:dyDescent="0.25">
      <c r="D13" s="7" t="s">
        <v>50</v>
      </c>
      <c r="E13" s="6">
        <v>38</v>
      </c>
      <c r="F13" s="16">
        <f t="shared" si="0"/>
        <v>0.44186046511627908</v>
      </c>
      <c r="H13" s="13"/>
      <c r="I13" s="13"/>
      <c r="J13" s="13" t="s">
        <v>50</v>
      </c>
      <c r="K13" s="11">
        <v>14</v>
      </c>
      <c r="L13" s="16">
        <f>K13/40</f>
        <v>0.35</v>
      </c>
      <c r="N13" s="13" t="s">
        <v>50</v>
      </c>
      <c r="O13" s="11">
        <v>24</v>
      </c>
      <c r="P13" s="16">
        <f>O13/46</f>
        <v>0.52173913043478259</v>
      </c>
      <c r="Q13" s="11"/>
      <c r="R13" s="16"/>
    </row>
    <row r="14" spans="1:18" x14ac:dyDescent="0.25">
      <c r="D14" t="s">
        <v>69</v>
      </c>
      <c r="E14" s="6">
        <f>SUM(E3:E13)</f>
        <v>86</v>
      </c>
      <c r="F14" s="6"/>
      <c r="I14" s="13"/>
      <c r="J14" s="13" t="s">
        <v>69</v>
      </c>
      <c r="K14" s="11">
        <f>SUM(K3:K13)</f>
        <v>40</v>
      </c>
      <c r="L14" s="11"/>
      <c r="N14" s="13" t="s">
        <v>69</v>
      </c>
      <c r="O14" s="11">
        <f>SUM(O3:O13)</f>
        <v>46</v>
      </c>
      <c r="P14" s="11"/>
      <c r="Q14" s="11"/>
      <c r="R14" s="11"/>
    </row>
    <row r="15" spans="1:18" x14ac:dyDescent="0.25">
      <c r="E15" s="11"/>
      <c r="F15" s="11"/>
      <c r="J15" s="1"/>
      <c r="K15" s="1"/>
    </row>
    <row r="16" spans="1:18" x14ac:dyDescent="0.25">
      <c r="A16" s="9" t="s">
        <v>47</v>
      </c>
      <c r="B16" s="9" t="s">
        <v>31</v>
      </c>
      <c r="C16" s="4">
        <v>0</v>
      </c>
      <c r="D16" s="4">
        <v>1</v>
      </c>
      <c r="E16" s="4">
        <v>2</v>
      </c>
      <c r="F16" s="4">
        <v>3</v>
      </c>
      <c r="G16" s="4">
        <v>4</v>
      </c>
      <c r="H16" s="4">
        <v>5</v>
      </c>
      <c r="I16" s="4">
        <v>6</v>
      </c>
      <c r="J16" s="4">
        <v>7</v>
      </c>
      <c r="K16" s="4">
        <v>8</v>
      </c>
      <c r="L16" s="4">
        <v>9</v>
      </c>
      <c r="M16" s="4">
        <v>10</v>
      </c>
    </row>
    <row r="17" spans="1:13" x14ac:dyDescent="0.25">
      <c r="A17" s="9">
        <v>2</v>
      </c>
      <c r="B17" s="8" t="s">
        <v>27</v>
      </c>
      <c r="C17" s="5"/>
      <c r="D17" s="5"/>
      <c r="E17" s="5"/>
      <c r="F17" s="5"/>
      <c r="G17" s="5"/>
      <c r="H17" s="5"/>
      <c r="I17" s="5"/>
      <c r="J17" s="5"/>
      <c r="K17" s="5" t="s">
        <v>28</v>
      </c>
      <c r="L17" s="5"/>
      <c r="M17" s="5"/>
    </row>
    <row r="18" spans="1:13" x14ac:dyDescent="0.25">
      <c r="A18" s="9">
        <v>3</v>
      </c>
      <c r="B18" s="8" t="s">
        <v>27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 t="s">
        <v>28</v>
      </c>
    </row>
    <row r="19" spans="1:13" x14ac:dyDescent="0.25">
      <c r="A19" s="9">
        <v>6</v>
      </c>
      <c r="B19" s="8" t="s">
        <v>27</v>
      </c>
      <c r="C19" s="5"/>
      <c r="D19" s="5"/>
      <c r="E19" s="5"/>
      <c r="F19" s="5"/>
      <c r="G19" s="5"/>
      <c r="H19" s="5"/>
      <c r="I19" s="5" t="s">
        <v>28</v>
      </c>
      <c r="J19" s="5"/>
      <c r="K19" s="5"/>
      <c r="L19" s="5"/>
      <c r="M19" s="5"/>
    </row>
    <row r="20" spans="1:13" x14ac:dyDescent="0.25">
      <c r="A20" s="9">
        <v>7</v>
      </c>
      <c r="B20" s="8" t="s">
        <v>27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 t="s">
        <v>28</v>
      </c>
    </row>
    <row r="21" spans="1:13" x14ac:dyDescent="0.25">
      <c r="A21" s="9">
        <v>14</v>
      </c>
      <c r="B21" s="8" t="s">
        <v>27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 t="s">
        <v>28</v>
      </c>
    </row>
    <row r="22" spans="1:13" x14ac:dyDescent="0.25">
      <c r="A22" s="9">
        <v>16</v>
      </c>
      <c r="B22" s="8" t="s">
        <v>27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 t="s">
        <v>28</v>
      </c>
    </row>
    <row r="23" spans="1:13" x14ac:dyDescent="0.25">
      <c r="A23" s="9">
        <v>17</v>
      </c>
      <c r="B23" s="8" t="s">
        <v>27</v>
      </c>
      <c r="C23" s="5"/>
      <c r="D23" s="5"/>
      <c r="E23" s="5"/>
      <c r="F23" s="5"/>
      <c r="G23" s="5"/>
      <c r="H23" s="5" t="s">
        <v>28</v>
      </c>
      <c r="I23" s="5"/>
      <c r="J23" s="5"/>
      <c r="K23" s="5"/>
      <c r="L23" s="5"/>
      <c r="M23" s="5"/>
    </row>
    <row r="24" spans="1:13" x14ac:dyDescent="0.25">
      <c r="A24" s="9">
        <v>19</v>
      </c>
      <c r="B24" s="8" t="s">
        <v>27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 t="s">
        <v>28</v>
      </c>
    </row>
    <row r="25" spans="1:13" x14ac:dyDescent="0.25">
      <c r="A25" s="9">
        <v>22</v>
      </c>
      <c r="B25" s="8" t="s">
        <v>27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 t="s">
        <v>28</v>
      </c>
    </row>
    <row r="26" spans="1:13" x14ac:dyDescent="0.25">
      <c r="A26" s="9">
        <v>23</v>
      </c>
      <c r="B26" s="8" t="s">
        <v>27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 t="s">
        <v>28</v>
      </c>
    </row>
    <row r="27" spans="1:13" x14ac:dyDescent="0.25">
      <c r="A27" s="9">
        <v>24</v>
      </c>
      <c r="B27" s="8" t="s">
        <v>27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 t="s">
        <v>28</v>
      </c>
    </row>
    <row r="28" spans="1:13" x14ac:dyDescent="0.25">
      <c r="A28" s="9">
        <v>27</v>
      </c>
      <c r="B28" s="8" t="s">
        <v>27</v>
      </c>
      <c r="C28" s="5"/>
      <c r="D28" s="5"/>
      <c r="E28" s="5"/>
      <c r="F28" s="5"/>
      <c r="G28" s="5"/>
      <c r="H28" s="5" t="s">
        <v>28</v>
      </c>
      <c r="I28" s="5"/>
      <c r="J28" s="5"/>
      <c r="K28" s="5"/>
      <c r="L28" s="5"/>
      <c r="M28" s="5"/>
    </row>
    <row r="29" spans="1:13" x14ac:dyDescent="0.25">
      <c r="A29" s="9">
        <v>28</v>
      </c>
      <c r="B29" s="8" t="s">
        <v>27</v>
      </c>
      <c r="C29" s="5"/>
      <c r="D29" s="5"/>
      <c r="E29" s="5"/>
      <c r="F29" s="5"/>
      <c r="G29" s="5"/>
      <c r="H29" s="5"/>
      <c r="I29" s="5" t="s">
        <v>28</v>
      </c>
      <c r="J29" s="5"/>
      <c r="K29" s="5"/>
      <c r="L29" s="5"/>
      <c r="M29" s="5"/>
    </row>
    <row r="30" spans="1:13" x14ac:dyDescent="0.25">
      <c r="A30" s="9">
        <v>31</v>
      </c>
      <c r="B30" s="8" t="s">
        <v>27</v>
      </c>
      <c r="C30" s="5"/>
      <c r="D30" s="5"/>
      <c r="E30" s="5"/>
      <c r="F30" s="5"/>
      <c r="G30" s="5"/>
      <c r="H30" s="5"/>
      <c r="I30" s="5"/>
      <c r="J30" s="5"/>
      <c r="K30" s="5" t="s">
        <v>28</v>
      </c>
      <c r="L30" s="5"/>
      <c r="M30" s="5"/>
    </row>
    <row r="31" spans="1:13" x14ac:dyDescent="0.25">
      <c r="A31" s="9">
        <v>35</v>
      </c>
      <c r="B31" s="8" t="s">
        <v>27</v>
      </c>
      <c r="C31" s="5"/>
      <c r="D31" s="5"/>
      <c r="E31" s="5"/>
      <c r="F31" s="5" t="s">
        <v>28</v>
      </c>
      <c r="G31" s="5"/>
      <c r="H31" s="5"/>
      <c r="I31" s="5"/>
      <c r="J31" s="5"/>
      <c r="K31" s="5"/>
      <c r="L31" s="5"/>
      <c r="M31" s="5"/>
    </row>
    <row r="32" spans="1:13" x14ac:dyDescent="0.25">
      <c r="A32" s="9">
        <v>38</v>
      </c>
      <c r="B32" s="8" t="s">
        <v>27</v>
      </c>
      <c r="C32" s="5"/>
      <c r="D32" s="5"/>
      <c r="E32" s="5"/>
      <c r="F32" s="5"/>
      <c r="G32" s="5"/>
      <c r="H32" s="5"/>
      <c r="I32" s="5"/>
      <c r="J32" s="5"/>
      <c r="K32" s="5" t="s">
        <v>28</v>
      </c>
      <c r="L32" s="5"/>
      <c r="M32" s="5"/>
    </row>
    <row r="33" spans="1:13" x14ac:dyDescent="0.25">
      <c r="A33" s="9">
        <v>39</v>
      </c>
      <c r="B33" s="8" t="s">
        <v>27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 t="s">
        <v>28</v>
      </c>
    </row>
    <row r="34" spans="1:13" x14ac:dyDescent="0.25">
      <c r="A34" s="9">
        <v>41</v>
      </c>
      <c r="B34" s="8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 t="s">
        <v>28</v>
      </c>
    </row>
    <row r="35" spans="1:13" x14ac:dyDescent="0.25">
      <c r="A35" s="9">
        <v>42</v>
      </c>
      <c r="B35" s="8" t="s">
        <v>27</v>
      </c>
      <c r="C35" s="5"/>
      <c r="D35" s="5"/>
      <c r="E35" s="5"/>
      <c r="F35" s="5"/>
      <c r="G35" s="5"/>
      <c r="H35" s="5"/>
      <c r="I35" s="5"/>
      <c r="J35" s="5" t="s">
        <v>28</v>
      </c>
      <c r="K35" s="5"/>
      <c r="L35" s="5"/>
      <c r="M35" s="5"/>
    </row>
    <row r="36" spans="1:13" x14ac:dyDescent="0.25">
      <c r="A36" s="9">
        <v>43</v>
      </c>
      <c r="B36" s="8" t="s">
        <v>27</v>
      </c>
      <c r="C36" s="5" t="s">
        <v>28</v>
      </c>
      <c r="D36" s="5"/>
      <c r="E36" s="5"/>
      <c r="F36" s="5"/>
      <c r="G36" s="5"/>
      <c r="H36" s="5"/>
      <c r="I36" s="5"/>
      <c r="J36" s="5"/>
      <c r="K36" s="5"/>
      <c r="L36" s="5"/>
      <c r="M36" s="5"/>
    </row>
    <row r="37" spans="1:13" x14ac:dyDescent="0.25">
      <c r="A37" s="9">
        <v>44</v>
      </c>
      <c r="B37" s="8" t="s">
        <v>27</v>
      </c>
      <c r="C37" s="5"/>
      <c r="D37" s="5"/>
      <c r="E37" s="5"/>
      <c r="F37" s="5"/>
      <c r="G37" s="5"/>
      <c r="H37" s="5"/>
      <c r="I37" s="5"/>
      <c r="J37" s="5" t="s">
        <v>28</v>
      </c>
      <c r="K37" s="5"/>
      <c r="L37" s="5"/>
      <c r="M37" s="5"/>
    </row>
    <row r="38" spans="1:13" x14ac:dyDescent="0.25">
      <c r="A38" s="9">
        <v>46</v>
      </c>
      <c r="B38" s="8" t="s">
        <v>27</v>
      </c>
      <c r="C38" s="5"/>
      <c r="D38" s="5"/>
      <c r="E38" s="5"/>
      <c r="F38" s="5"/>
      <c r="G38" s="5"/>
      <c r="H38" s="5"/>
      <c r="I38" s="5"/>
      <c r="J38" s="5" t="s">
        <v>28</v>
      </c>
      <c r="K38" s="5"/>
      <c r="L38" s="5"/>
      <c r="M38" s="5"/>
    </row>
    <row r="39" spans="1:13" x14ac:dyDescent="0.25">
      <c r="A39" s="9">
        <v>48</v>
      </c>
      <c r="B39" s="8" t="s">
        <v>27</v>
      </c>
      <c r="C39" s="5"/>
      <c r="D39" s="5"/>
      <c r="E39" s="5"/>
      <c r="F39" s="5"/>
      <c r="G39" s="5"/>
      <c r="H39" s="5"/>
      <c r="I39" s="5" t="s">
        <v>28</v>
      </c>
      <c r="J39" s="5"/>
      <c r="K39" s="5"/>
      <c r="L39" s="5"/>
      <c r="M39" s="5"/>
    </row>
    <row r="40" spans="1:13" x14ac:dyDescent="0.25">
      <c r="A40" s="9">
        <v>52</v>
      </c>
      <c r="B40" s="8" t="s">
        <v>27</v>
      </c>
      <c r="C40" s="5"/>
      <c r="D40" s="5" t="s">
        <v>28</v>
      </c>
      <c r="E40" s="5"/>
      <c r="F40" s="5"/>
      <c r="G40" s="5"/>
      <c r="H40" s="5"/>
      <c r="I40" s="5"/>
      <c r="J40" s="5"/>
      <c r="K40" s="5"/>
      <c r="L40" s="5"/>
      <c r="M40" s="5"/>
    </row>
    <row r="41" spans="1:13" x14ac:dyDescent="0.25">
      <c r="A41" s="9">
        <v>55</v>
      </c>
      <c r="B41" s="8" t="s">
        <v>27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 t="s">
        <v>28</v>
      </c>
    </row>
    <row r="42" spans="1:13" x14ac:dyDescent="0.25">
      <c r="A42" s="9">
        <v>56</v>
      </c>
      <c r="B42" s="8" t="s">
        <v>27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 t="s">
        <v>28</v>
      </c>
    </row>
    <row r="43" spans="1:13" x14ac:dyDescent="0.25">
      <c r="A43" s="9">
        <v>60</v>
      </c>
      <c r="B43" s="8" t="s">
        <v>27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 t="s">
        <v>28</v>
      </c>
    </row>
    <row r="44" spans="1:13" x14ac:dyDescent="0.25">
      <c r="A44" s="9">
        <v>61</v>
      </c>
      <c r="B44" s="8" t="s">
        <v>27</v>
      </c>
      <c r="C44" s="5"/>
      <c r="D44" s="5"/>
      <c r="E44" s="5"/>
      <c r="F44" s="5"/>
      <c r="G44" s="5"/>
      <c r="H44" s="5" t="s">
        <v>28</v>
      </c>
      <c r="I44" s="5"/>
      <c r="J44" s="5"/>
      <c r="K44" s="5"/>
      <c r="L44" s="5"/>
      <c r="M44" s="5"/>
    </row>
    <row r="45" spans="1:13" x14ac:dyDescent="0.25">
      <c r="A45" s="9">
        <v>63</v>
      </c>
      <c r="B45" s="8" t="s">
        <v>27</v>
      </c>
      <c r="C45" s="5" t="s">
        <v>28</v>
      </c>
      <c r="D45" s="5"/>
      <c r="E45" s="5"/>
      <c r="F45" s="5"/>
      <c r="G45" s="5"/>
      <c r="H45" s="5"/>
      <c r="I45" s="5"/>
      <c r="J45" s="5"/>
      <c r="K45" s="5"/>
      <c r="L45" s="5"/>
      <c r="M45" s="5"/>
    </row>
    <row r="46" spans="1:13" x14ac:dyDescent="0.25">
      <c r="A46" s="9">
        <v>65</v>
      </c>
      <c r="B46" s="8" t="s">
        <v>27</v>
      </c>
      <c r="C46" s="5"/>
      <c r="D46" s="5"/>
      <c r="E46" s="5"/>
      <c r="F46" s="5"/>
      <c r="G46" s="5"/>
      <c r="H46" s="5" t="s">
        <v>28</v>
      </c>
      <c r="I46" s="5"/>
      <c r="J46" s="5"/>
      <c r="K46" s="5"/>
      <c r="L46" s="5"/>
      <c r="M46" s="5"/>
    </row>
    <row r="47" spans="1:13" x14ac:dyDescent="0.25">
      <c r="A47" s="9">
        <v>67</v>
      </c>
      <c r="B47" s="8" t="s">
        <v>27</v>
      </c>
      <c r="C47" s="5"/>
      <c r="D47" s="5"/>
      <c r="E47" s="5" t="s">
        <v>28</v>
      </c>
      <c r="F47" s="5"/>
      <c r="G47" s="5"/>
      <c r="H47" s="5"/>
      <c r="I47" s="5"/>
      <c r="J47" s="5"/>
      <c r="K47" s="5"/>
      <c r="L47" s="5"/>
      <c r="M47" s="5"/>
    </row>
    <row r="48" spans="1:13" x14ac:dyDescent="0.25">
      <c r="A48" s="9">
        <v>70</v>
      </c>
      <c r="B48" s="8" t="s">
        <v>27</v>
      </c>
      <c r="C48" s="5"/>
      <c r="D48" s="5"/>
      <c r="E48" s="5"/>
      <c r="F48" s="5"/>
      <c r="G48" s="5"/>
      <c r="H48" s="5" t="s">
        <v>28</v>
      </c>
      <c r="I48" s="5"/>
      <c r="J48" s="5"/>
      <c r="K48" s="5"/>
      <c r="L48" s="5"/>
      <c r="M48" s="5"/>
    </row>
    <row r="49" spans="1:13" x14ac:dyDescent="0.25">
      <c r="A49" s="9">
        <v>71</v>
      </c>
      <c r="B49" s="8" t="s">
        <v>27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 t="s">
        <v>28</v>
      </c>
    </row>
    <row r="50" spans="1:13" x14ac:dyDescent="0.25">
      <c r="A50" s="9">
        <v>72</v>
      </c>
      <c r="B50" s="8" t="s">
        <v>27</v>
      </c>
      <c r="C50" s="5"/>
      <c r="D50" s="5"/>
      <c r="E50" s="5"/>
      <c r="F50" s="5"/>
      <c r="G50" s="5"/>
      <c r="H50" s="5" t="s">
        <v>28</v>
      </c>
      <c r="I50" s="5"/>
      <c r="J50" s="5"/>
      <c r="K50" s="5"/>
      <c r="L50" s="5"/>
      <c r="M50" s="5"/>
    </row>
    <row r="51" spans="1:13" x14ac:dyDescent="0.25">
      <c r="A51" s="9">
        <v>73</v>
      </c>
      <c r="B51" s="8" t="s">
        <v>27</v>
      </c>
      <c r="C51" s="5"/>
      <c r="D51" s="5"/>
      <c r="E51" s="5"/>
      <c r="F51" s="5"/>
      <c r="G51" s="5" t="s">
        <v>28</v>
      </c>
      <c r="H51" s="5"/>
      <c r="I51" s="5"/>
      <c r="J51" s="5"/>
      <c r="K51" s="5"/>
      <c r="L51" s="5"/>
      <c r="M51" s="5"/>
    </row>
    <row r="52" spans="1:13" x14ac:dyDescent="0.25">
      <c r="A52" s="9">
        <v>79</v>
      </c>
      <c r="B52" s="8" t="s">
        <v>27</v>
      </c>
      <c r="C52" s="5"/>
      <c r="D52" s="5"/>
      <c r="E52" s="5"/>
      <c r="F52" s="5"/>
      <c r="G52" s="5"/>
      <c r="H52" s="5"/>
      <c r="I52" s="5" t="s">
        <v>28</v>
      </c>
      <c r="J52" s="5"/>
      <c r="K52" s="5"/>
      <c r="L52" s="5"/>
      <c r="M52" s="5"/>
    </row>
    <row r="53" spans="1:13" x14ac:dyDescent="0.25">
      <c r="A53" s="9">
        <v>80</v>
      </c>
      <c r="B53" s="8" t="s">
        <v>27</v>
      </c>
      <c r="C53" s="5"/>
      <c r="D53" s="5"/>
      <c r="E53" s="5"/>
      <c r="F53" s="5"/>
      <c r="G53" s="5"/>
      <c r="H53" s="5" t="s">
        <v>28</v>
      </c>
      <c r="I53" s="5"/>
      <c r="J53" s="5"/>
      <c r="K53" s="5"/>
      <c r="L53" s="5"/>
      <c r="M53" s="5"/>
    </row>
    <row r="54" spans="1:13" x14ac:dyDescent="0.25">
      <c r="A54" s="9">
        <v>83</v>
      </c>
      <c r="B54" s="8" t="s">
        <v>27</v>
      </c>
      <c r="C54" s="5"/>
      <c r="D54" s="5"/>
      <c r="E54" s="5"/>
      <c r="F54" s="5"/>
      <c r="G54" s="5"/>
      <c r="H54" s="5"/>
      <c r="I54" s="5"/>
      <c r="J54" s="5" t="s">
        <v>28</v>
      </c>
      <c r="K54" s="5"/>
      <c r="L54" s="5"/>
      <c r="M54" s="5"/>
    </row>
    <row r="55" spans="1:13" x14ac:dyDescent="0.25">
      <c r="A55" s="9">
        <v>84</v>
      </c>
      <c r="B55" s="8" t="s">
        <v>27</v>
      </c>
      <c r="C55" s="5"/>
      <c r="D55" s="5"/>
      <c r="E55" s="5" t="s">
        <v>28</v>
      </c>
      <c r="F55" s="5"/>
      <c r="G55" s="5"/>
      <c r="H55" s="5"/>
      <c r="I55" s="5"/>
      <c r="J55" s="5"/>
      <c r="K55" s="5"/>
      <c r="L55" s="5"/>
      <c r="M55" s="5"/>
    </row>
    <row r="56" spans="1:13" x14ac:dyDescent="0.25">
      <c r="A56" s="9">
        <v>86</v>
      </c>
      <c r="B56" s="8" t="s">
        <v>27</v>
      </c>
      <c r="H56" t="s">
        <v>28</v>
      </c>
    </row>
    <row r="57" spans="1:13" x14ac:dyDescent="0.25">
      <c r="A57" s="9" t="s">
        <v>69</v>
      </c>
      <c r="B57" s="8"/>
      <c r="C57">
        <f>COUNTIF(C17:C56,"x")</f>
        <v>2</v>
      </c>
      <c r="D57">
        <f t="shared" ref="D57:M57" si="1">COUNTIF(D17:D56,"x")</f>
        <v>1</v>
      </c>
      <c r="E57">
        <f t="shared" si="1"/>
        <v>2</v>
      </c>
      <c r="F57">
        <f t="shared" si="1"/>
        <v>1</v>
      </c>
      <c r="G57">
        <f t="shared" si="1"/>
        <v>1</v>
      </c>
      <c r="H57">
        <f t="shared" si="1"/>
        <v>8</v>
      </c>
      <c r="I57">
        <f t="shared" si="1"/>
        <v>4</v>
      </c>
      <c r="J57">
        <f t="shared" si="1"/>
        <v>4</v>
      </c>
      <c r="K57">
        <f t="shared" si="1"/>
        <v>3</v>
      </c>
      <c r="L57">
        <f t="shared" si="1"/>
        <v>0</v>
      </c>
      <c r="M57">
        <f t="shared" si="1"/>
        <v>14</v>
      </c>
    </row>
    <row r="58" spans="1:13" x14ac:dyDescent="0.25">
      <c r="A58" s="9">
        <v>1</v>
      </c>
      <c r="B58" s="8" t="s">
        <v>29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 t="s">
        <v>28</v>
      </c>
    </row>
    <row r="59" spans="1:13" x14ac:dyDescent="0.25">
      <c r="A59" s="9">
        <v>4</v>
      </c>
      <c r="B59" s="8" t="s">
        <v>29</v>
      </c>
      <c r="C59" s="5"/>
      <c r="D59" s="5"/>
      <c r="E59" s="5"/>
      <c r="F59" s="5"/>
      <c r="G59" s="5"/>
      <c r="H59" s="5" t="s">
        <v>28</v>
      </c>
      <c r="I59" s="5"/>
      <c r="J59" s="5"/>
      <c r="K59" s="5"/>
      <c r="L59" s="5"/>
      <c r="M59" s="5"/>
    </row>
    <row r="60" spans="1:13" x14ac:dyDescent="0.25">
      <c r="A60" s="9">
        <v>5</v>
      </c>
      <c r="B60" s="8" t="s">
        <v>29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 t="s">
        <v>28</v>
      </c>
    </row>
    <row r="61" spans="1:13" x14ac:dyDescent="0.25">
      <c r="A61" s="9">
        <v>8</v>
      </c>
      <c r="B61" s="8" t="s">
        <v>29</v>
      </c>
      <c r="C61" s="5" t="s">
        <v>28</v>
      </c>
      <c r="D61" s="5"/>
      <c r="E61" s="5"/>
      <c r="F61" s="5"/>
      <c r="G61" s="5"/>
      <c r="H61" s="5"/>
      <c r="I61" s="5"/>
      <c r="J61" s="5"/>
      <c r="K61" s="5"/>
      <c r="L61" s="5"/>
      <c r="M61" s="5"/>
    </row>
    <row r="62" spans="1:13" x14ac:dyDescent="0.25">
      <c r="A62" s="9">
        <v>9</v>
      </c>
      <c r="B62" s="8" t="s">
        <v>29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 t="s">
        <v>28</v>
      </c>
    </row>
    <row r="63" spans="1:13" x14ac:dyDescent="0.25">
      <c r="A63" s="9">
        <v>10</v>
      </c>
      <c r="B63" s="8" t="s">
        <v>29</v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 t="s">
        <v>28</v>
      </c>
    </row>
    <row r="64" spans="1:13" x14ac:dyDescent="0.25">
      <c r="A64" s="9">
        <v>11</v>
      </c>
      <c r="B64" s="8" t="s">
        <v>29</v>
      </c>
      <c r="C64" s="5"/>
      <c r="D64" s="5"/>
      <c r="E64" s="5"/>
      <c r="F64" s="5"/>
      <c r="G64" s="5"/>
      <c r="H64" s="5"/>
      <c r="I64" s="5"/>
      <c r="J64" s="5" t="s">
        <v>28</v>
      </c>
      <c r="K64" s="5"/>
      <c r="L64" s="5"/>
      <c r="M64" s="5"/>
    </row>
    <row r="65" spans="1:13" x14ac:dyDescent="0.25">
      <c r="A65" s="9">
        <v>12</v>
      </c>
      <c r="B65" s="8" t="s">
        <v>29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 t="s">
        <v>28</v>
      </c>
    </row>
    <row r="66" spans="1:13" x14ac:dyDescent="0.25">
      <c r="A66" s="9">
        <v>13</v>
      </c>
      <c r="B66" s="8" t="s">
        <v>29</v>
      </c>
      <c r="C66" s="5"/>
      <c r="D66" s="5"/>
      <c r="E66" s="5"/>
      <c r="F66" s="5"/>
      <c r="G66" s="5"/>
      <c r="H66" s="5"/>
      <c r="I66" s="5"/>
      <c r="J66" s="5"/>
      <c r="K66" s="5" t="s">
        <v>28</v>
      </c>
      <c r="L66" s="5"/>
      <c r="M66" s="5"/>
    </row>
    <row r="67" spans="1:13" x14ac:dyDescent="0.25">
      <c r="A67" s="9">
        <v>15</v>
      </c>
      <c r="B67" s="8" t="s">
        <v>29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 t="s">
        <v>28</v>
      </c>
    </row>
    <row r="68" spans="1:13" x14ac:dyDescent="0.25">
      <c r="A68" s="9">
        <v>18</v>
      </c>
      <c r="B68" s="8" t="s">
        <v>29</v>
      </c>
      <c r="C68" s="5"/>
      <c r="D68" s="5"/>
      <c r="E68" s="5"/>
      <c r="F68" s="5"/>
      <c r="G68" s="5"/>
      <c r="H68" s="5"/>
      <c r="I68" s="5"/>
      <c r="J68" s="5"/>
      <c r="K68" s="5"/>
      <c r="L68" s="5" t="s">
        <v>28</v>
      </c>
      <c r="M68" s="5"/>
    </row>
    <row r="69" spans="1:13" x14ac:dyDescent="0.25">
      <c r="A69" s="9">
        <v>20</v>
      </c>
      <c r="B69" s="8" t="s">
        <v>29</v>
      </c>
      <c r="C69" s="5"/>
      <c r="D69" s="5"/>
      <c r="E69" s="5"/>
      <c r="F69" s="5"/>
      <c r="G69" s="5"/>
      <c r="H69" s="5"/>
      <c r="I69" s="5"/>
      <c r="J69" s="5"/>
      <c r="K69" s="5" t="s">
        <v>28</v>
      </c>
      <c r="L69" s="5"/>
      <c r="M69" s="5"/>
    </row>
    <row r="70" spans="1:13" x14ac:dyDescent="0.25">
      <c r="A70" s="9">
        <v>21</v>
      </c>
      <c r="B70" s="8" t="s">
        <v>29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 t="s">
        <v>28</v>
      </c>
    </row>
    <row r="71" spans="1:13" x14ac:dyDescent="0.25">
      <c r="A71" s="9">
        <v>25</v>
      </c>
      <c r="B71" s="8" t="s">
        <v>29</v>
      </c>
      <c r="C71" s="5"/>
      <c r="D71" s="5"/>
      <c r="E71" s="5"/>
      <c r="F71" s="5"/>
      <c r="G71" s="5"/>
      <c r="H71" s="5" t="s">
        <v>28</v>
      </c>
      <c r="I71" s="5"/>
      <c r="J71" s="5"/>
      <c r="K71" s="5"/>
      <c r="L71" s="5"/>
      <c r="M71" s="5"/>
    </row>
    <row r="72" spans="1:13" x14ac:dyDescent="0.25">
      <c r="A72" s="9">
        <v>26</v>
      </c>
      <c r="B72" s="8" t="s">
        <v>29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 t="s">
        <v>28</v>
      </c>
    </row>
    <row r="73" spans="1:13" x14ac:dyDescent="0.25">
      <c r="A73" s="9">
        <v>29</v>
      </c>
      <c r="B73" s="8" t="s">
        <v>29</v>
      </c>
      <c r="C73" s="5"/>
      <c r="D73" s="5"/>
      <c r="E73" s="5"/>
      <c r="F73" s="5"/>
      <c r="G73" s="5"/>
      <c r="H73" s="5"/>
      <c r="I73" s="5"/>
      <c r="J73" s="5" t="s">
        <v>28</v>
      </c>
      <c r="K73" s="5"/>
      <c r="L73" s="5"/>
      <c r="M73" s="5"/>
    </row>
    <row r="74" spans="1:13" x14ac:dyDescent="0.25">
      <c r="A74" s="9">
        <v>30</v>
      </c>
      <c r="B74" s="8" t="s">
        <v>29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 t="s">
        <v>28</v>
      </c>
    </row>
    <row r="75" spans="1:13" x14ac:dyDescent="0.25">
      <c r="A75" s="9">
        <v>32</v>
      </c>
      <c r="B75" s="8" t="s">
        <v>29</v>
      </c>
      <c r="C75" s="5"/>
      <c r="D75" s="5"/>
      <c r="E75" s="5"/>
      <c r="F75" s="5"/>
      <c r="G75" s="5"/>
      <c r="H75" s="5"/>
      <c r="I75" s="5"/>
      <c r="J75" s="5"/>
      <c r="K75" s="5"/>
      <c r="L75" s="5" t="s">
        <v>28</v>
      </c>
      <c r="M75" s="5"/>
    </row>
    <row r="76" spans="1:13" x14ac:dyDescent="0.25">
      <c r="A76" s="9">
        <v>33</v>
      </c>
      <c r="B76" s="8" t="s">
        <v>29</v>
      </c>
      <c r="C76" s="5"/>
      <c r="D76" s="5"/>
      <c r="E76" s="5"/>
      <c r="F76" s="5"/>
      <c r="G76" s="5"/>
      <c r="H76" s="5"/>
      <c r="I76" s="5"/>
      <c r="J76" s="5" t="s">
        <v>28</v>
      </c>
      <c r="K76" s="5"/>
      <c r="L76" s="5"/>
      <c r="M76" s="5"/>
    </row>
    <row r="77" spans="1:13" x14ac:dyDescent="0.25">
      <c r="A77" s="9">
        <v>34</v>
      </c>
      <c r="B77" s="8" t="s">
        <v>29</v>
      </c>
      <c r="C77" s="5"/>
      <c r="D77" s="5"/>
      <c r="E77" s="5"/>
      <c r="F77" s="5"/>
      <c r="G77" s="5"/>
      <c r="H77" s="5" t="s">
        <v>28</v>
      </c>
      <c r="I77" s="5"/>
      <c r="J77" s="5"/>
      <c r="K77" s="5"/>
      <c r="L77" s="5"/>
      <c r="M77" s="5"/>
    </row>
    <row r="78" spans="1:13" x14ac:dyDescent="0.25">
      <c r="A78" s="9">
        <v>36</v>
      </c>
      <c r="B78" s="8" t="s">
        <v>29</v>
      </c>
      <c r="C78" s="5"/>
      <c r="D78" s="5"/>
      <c r="E78" s="5"/>
      <c r="F78" s="5"/>
      <c r="G78" s="5"/>
      <c r="H78" s="5" t="s">
        <v>28</v>
      </c>
      <c r="I78" s="5"/>
      <c r="J78" s="5"/>
      <c r="K78" s="5"/>
      <c r="L78" s="5"/>
      <c r="M78" s="5"/>
    </row>
    <row r="79" spans="1:13" x14ac:dyDescent="0.25">
      <c r="A79" s="9">
        <v>37</v>
      </c>
      <c r="B79" s="8" t="s">
        <v>29</v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 t="s">
        <v>28</v>
      </c>
    </row>
    <row r="80" spans="1:13" x14ac:dyDescent="0.25">
      <c r="A80" s="9">
        <v>40</v>
      </c>
      <c r="B80" s="8" t="s">
        <v>29</v>
      </c>
      <c r="C80" s="5"/>
      <c r="D80" s="5"/>
      <c r="E80" s="5"/>
      <c r="F80" s="5"/>
      <c r="G80" s="5"/>
      <c r="H80" s="5"/>
      <c r="I80" s="5"/>
      <c r="J80" s="5"/>
      <c r="K80" s="5"/>
      <c r="L80" s="5" t="s">
        <v>28</v>
      </c>
      <c r="M80" s="5"/>
    </row>
    <row r="81" spans="1:13" x14ac:dyDescent="0.25">
      <c r="A81" s="9">
        <v>45</v>
      </c>
      <c r="B81" s="8" t="s">
        <v>29</v>
      </c>
      <c r="C81" s="5"/>
      <c r="D81" s="5"/>
      <c r="E81" s="5"/>
      <c r="F81" s="5"/>
      <c r="G81" s="5"/>
      <c r="H81" s="5"/>
      <c r="I81" s="5"/>
      <c r="J81" s="5"/>
      <c r="K81" s="5"/>
      <c r="L81" s="5"/>
      <c r="M81" s="5" t="s">
        <v>28</v>
      </c>
    </row>
    <row r="82" spans="1:13" x14ac:dyDescent="0.25">
      <c r="A82" s="9">
        <v>47</v>
      </c>
      <c r="B82" s="8" t="s">
        <v>29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 t="s">
        <v>28</v>
      </c>
    </row>
    <row r="83" spans="1:13" x14ac:dyDescent="0.25">
      <c r="A83" s="9">
        <v>49</v>
      </c>
      <c r="B83" s="8" t="s">
        <v>29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 t="s">
        <v>28</v>
      </c>
    </row>
    <row r="84" spans="1:13" x14ac:dyDescent="0.25">
      <c r="A84" s="9">
        <v>50</v>
      </c>
      <c r="B84" s="8" t="s">
        <v>29</v>
      </c>
      <c r="C84" s="5"/>
      <c r="D84" s="5"/>
      <c r="E84" s="5"/>
      <c r="F84" s="5"/>
      <c r="G84" s="5"/>
      <c r="H84" s="5" t="s">
        <v>28</v>
      </c>
      <c r="I84" s="5"/>
      <c r="J84" s="5"/>
      <c r="K84" s="5"/>
      <c r="L84" s="5"/>
      <c r="M84" s="5"/>
    </row>
    <row r="85" spans="1:13" x14ac:dyDescent="0.25">
      <c r="A85" s="9">
        <v>51</v>
      </c>
      <c r="B85" s="8" t="s">
        <v>29</v>
      </c>
      <c r="C85" s="5"/>
      <c r="D85" s="5"/>
      <c r="E85" s="5"/>
      <c r="F85" s="5"/>
      <c r="G85" s="5"/>
      <c r="H85" s="5"/>
      <c r="I85" s="5"/>
      <c r="J85" s="5"/>
      <c r="K85" s="5"/>
      <c r="L85" s="5"/>
      <c r="M85" s="5" t="s">
        <v>28</v>
      </c>
    </row>
    <row r="86" spans="1:13" x14ac:dyDescent="0.25">
      <c r="A86" s="9">
        <v>53</v>
      </c>
      <c r="B86" s="8" t="s">
        <v>29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 t="s">
        <v>28</v>
      </c>
    </row>
    <row r="87" spans="1:13" x14ac:dyDescent="0.25">
      <c r="A87" s="9">
        <v>54</v>
      </c>
      <c r="B87" s="8" t="s">
        <v>29</v>
      </c>
      <c r="C87" s="5"/>
      <c r="D87" s="5"/>
      <c r="E87" s="5"/>
      <c r="F87" s="5"/>
      <c r="G87" s="5" t="s">
        <v>28</v>
      </c>
      <c r="H87" s="5"/>
      <c r="I87" s="5"/>
      <c r="J87" s="5"/>
      <c r="K87" s="5"/>
      <c r="L87" s="5"/>
      <c r="M87" s="5"/>
    </row>
    <row r="88" spans="1:13" x14ac:dyDescent="0.25">
      <c r="A88" s="9">
        <v>57</v>
      </c>
      <c r="B88" s="8" t="s">
        <v>29</v>
      </c>
      <c r="C88" s="5"/>
      <c r="D88" s="5"/>
      <c r="E88" s="5"/>
      <c r="F88" s="5"/>
      <c r="G88" s="5"/>
      <c r="H88" s="5" t="s">
        <v>28</v>
      </c>
      <c r="I88" s="5"/>
      <c r="J88" s="5"/>
      <c r="K88" s="5"/>
      <c r="L88" s="5"/>
      <c r="M88" s="5"/>
    </row>
    <row r="89" spans="1:13" x14ac:dyDescent="0.25">
      <c r="A89" s="9">
        <v>58</v>
      </c>
      <c r="B89" s="8" t="s">
        <v>29</v>
      </c>
      <c r="C89" s="5"/>
      <c r="D89" s="5"/>
      <c r="E89" s="5"/>
      <c r="F89" s="5"/>
      <c r="G89" s="5"/>
      <c r="H89" s="5" t="s">
        <v>28</v>
      </c>
      <c r="I89" s="5"/>
      <c r="J89" s="5"/>
      <c r="K89" s="5"/>
      <c r="L89" s="5"/>
      <c r="M89" s="5"/>
    </row>
    <row r="90" spans="1:13" x14ac:dyDescent="0.25">
      <c r="A90" s="9">
        <v>59</v>
      </c>
      <c r="B90" s="8" t="s">
        <v>29</v>
      </c>
      <c r="C90" s="5"/>
      <c r="D90" s="5"/>
      <c r="E90" s="5"/>
      <c r="F90" s="5"/>
      <c r="G90" s="5"/>
      <c r="H90" s="5"/>
      <c r="I90" s="5"/>
      <c r="J90" s="5"/>
      <c r="K90" s="5" t="s">
        <v>28</v>
      </c>
      <c r="L90" s="5"/>
      <c r="M90" s="5"/>
    </row>
    <row r="91" spans="1:13" x14ac:dyDescent="0.25">
      <c r="A91" s="9">
        <v>62</v>
      </c>
      <c r="B91" s="8" t="s">
        <v>29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 t="s">
        <v>28</v>
      </c>
    </row>
    <row r="92" spans="1:13" x14ac:dyDescent="0.25">
      <c r="A92" s="9">
        <v>64</v>
      </c>
      <c r="B92" s="8" t="s">
        <v>29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 t="s">
        <v>28</v>
      </c>
    </row>
    <row r="93" spans="1:13" x14ac:dyDescent="0.25">
      <c r="A93" s="9">
        <v>66</v>
      </c>
      <c r="B93" s="8" t="s">
        <v>29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 t="s">
        <v>28</v>
      </c>
    </row>
    <row r="94" spans="1:13" x14ac:dyDescent="0.25">
      <c r="A94" s="9">
        <v>68</v>
      </c>
      <c r="B94" s="8" t="s">
        <v>29</v>
      </c>
      <c r="C94" s="5"/>
      <c r="D94" s="5"/>
      <c r="E94" s="5"/>
      <c r="F94" s="5"/>
      <c r="G94" s="5"/>
      <c r="H94" s="5"/>
      <c r="I94" s="5"/>
      <c r="J94" s="5"/>
      <c r="K94" s="5"/>
      <c r="L94" s="5" t="s">
        <v>28</v>
      </c>
      <c r="M94" s="5"/>
    </row>
    <row r="95" spans="1:13" x14ac:dyDescent="0.25">
      <c r="A95" s="9">
        <v>69</v>
      </c>
      <c r="B95" s="8" t="s">
        <v>29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 t="s">
        <v>28</v>
      </c>
    </row>
    <row r="96" spans="1:13" x14ac:dyDescent="0.25">
      <c r="A96" s="9">
        <v>74</v>
      </c>
      <c r="B96" s="8" t="s">
        <v>29</v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 t="s">
        <v>28</v>
      </c>
    </row>
    <row r="97" spans="1:13" x14ac:dyDescent="0.25">
      <c r="A97" s="9">
        <v>75</v>
      </c>
      <c r="B97" s="8" t="s">
        <v>29</v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 t="s">
        <v>28</v>
      </c>
    </row>
    <row r="98" spans="1:13" x14ac:dyDescent="0.25">
      <c r="A98" s="9">
        <v>76</v>
      </c>
      <c r="B98" s="8" t="s">
        <v>29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 t="s">
        <v>28</v>
      </c>
    </row>
    <row r="99" spans="1:13" x14ac:dyDescent="0.25">
      <c r="A99" s="9">
        <v>77</v>
      </c>
      <c r="B99" s="8" t="s">
        <v>29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 t="s">
        <v>28</v>
      </c>
    </row>
    <row r="100" spans="1:13" x14ac:dyDescent="0.25">
      <c r="A100" s="9">
        <v>78</v>
      </c>
      <c r="B100" s="8" t="s">
        <v>29</v>
      </c>
      <c r="C100" s="5"/>
      <c r="D100" s="5"/>
      <c r="E100" s="5"/>
      <c r="F100" s="5"/>
      <c r="G100" s="5"/>
      <c r="H100" s="5"/>
      <c r="I100" s="5"/>
      <c r="J100" s="5" t="s">
        <v>28</v>
      </c>
      <c r="K100" s="5"/>
      <c r="L100" s="5"/>
      <c r="M100" s="5"/>
    </row>
    <row r="101" spans="1:13" x14ac:dyDescent="0.25">
      <c r="A101" s="9">
        <v>81</v>
      </c>
      <c r="B101" s="8" t="s">
        <v>29</v>
      </c>
      <c r="C101" s="5" t="s">
        <v>28</v>
      </c>
      <c r="D101" s="5"/>
      <c r="E101" s="5"/>
      <c r="F101" s="5"/>
      <c r="G101" s="5"/>
      <c r="H101" s="5"/>
      <c r="I101" s="5"/>
      <c r="J101" s="5"/>
      <c r="K101" s="5"/>
      <c r="L101" s="5"/>
      <c r="M101" s="5"/>
    </row>
    <row r="102" spans="1:13" x14ac:dyDescent="0.25">
      <c r="A102" s="9">
        <v>82</v>
      </c>
      <c r="B102" s="8" t="s">
        <v>29</v>
      </c>
      <c r="C102" s="5" t="s">
        <v>28</v>
      </c>
      <c r="D102" s="5"/>
      <c r="E102" s="5"/>
      <c r="F102" s="5"/>
      <c r="G102" s="5"/>
      <c r="H102" s="5"/>
      <c r="I102" s="5"/>
      <c r="J102" s="5"/>
      <c r="K102" s="5"/>
      <c r="L102" s="5"/>
      <c r="M102" s="5"/>
    </row>
    <row r="103" spans="1:13" x14ac:dyDescent="0.25">
      <c r="A103" s="9">
        <v>85</v>
      </c>
      <c r="B103" s="8" t="s">
        <v>29</v>
      </c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 t="s">
        <v>28</v>
      </c>
    </row>
    <row r="104" spans="1:13" x14ac:dyDescent="0.25">
      <c r="A104" s="9" t="s">
        <v>69</v>
      </c>
      <c r="B104" s="8"/>
      <c r="C104" s="13">
        <f>COUNTIF(C58:C103,"x")</f>
        <v>3</v>
      </c>
      <c r="D104" s="13">
        <f t="shared" ref="D104:M104" si="2">COUNTIF(D58:D103,"x")</f>
        <v>0</v>
      </c>
      <c r="E104" s="13">
        <f t="shared" si="2"/>
        <v>0</v>
      </c>
      <c r="F104" s="13">
        <f t="shared" si="2"/>
        <v>0</v>
      </c>
      <c r="G104" s="13">
        <f t="shared" si="2"/>
        <v>1</v>
      </c>
      <c r="H104" s="13">
        <f t="shared" si="2"/>
        <v>7</v>
      </c>
      <c r="I104" s="13">
        <f t="shared" si="2"/>
        <v>0</v>
      </c>
      <c r="J104" s="13">
        <f t="shared" si="2"/>
        <v>4</v>
      </c>
      <c r="K104" s="13">
        <f t="shared" si="2"/>
        <v>3</v>
      </c>
      <c r="L104" s="13">
        <f t="shared" si="2"/>
        <v>4</v>
      </c>
      <c r="M104" s="13">
        <f t="shared" si="2"/>
        <v>24</v>
      </c>
    </row>
    <row r="105" spans="1:13" x14ac:dyDescent="0.25">
      <c r="A105" s="9"/>
      <c r="B105" s="8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</row>
    <row r="106" spans="1:13" x14ac:dyDescent="0.25">
      <c r="A106" t="s">
        <v>69</v>
      </c>
      <c r="C106">
        <f>COUNTIF(C17:C103,"X")</f>
        <v>5</v>
      </c>
      <c r="D106">
        <f t="shared" ref="D106:M106" si="3">COUNTIF(D17:D103,"X")</f>
        <v>1</v>
      </c>
      <c r="E106">
        <f t="shared" si="3"/>
        <v>2</v>
      </c>
      <c r="F106">
        <f t="shared" si="3"/>
        <v>1</v>
      </c>
      <c r="G106">
        <f t="shared" si="3"/>
        <v>2</v>
      </c>
      <c r="H106">
        <f t="shared" si="3"/>
        <v>15</v>
      </c>
      <c r="I106">
        <f t="shared" si="3"/>
        <v>4</v>
      </c>
      <c r="J106">
        <f t="shared" si="3"/>
        <v>8</v>
      </c>
      <c r="K106">
        <f t="shared" si="3"/>
        <v>6</v>
      </c>
      <c r="L106">
        <f t="shared" si="3"/>
        <v>4</v>
      </c>
      <c r="M106">
        <f t="shared" si="3"/>
        <v>38</v>
      </c>
    </row>
  </sheetData>
  <sortState ref="A16:M101">
    <sortCondition ref="B16:B101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7"/>
  <sheetViews>
    <sheetView zoomScale="110" zoomScaleNormal="110" workbookViewId="0">
      <selection activeCell="N57" sqref="N57"/>
    </sheetView>
  </sheetViews>
  <sheetFormatPr defaultRowHeight="15" x14ac:dyDescent="0.25"/>
  <cols>
    <col min="1" max="1" width="13.42578125" customWidth="1"/>
  </cols>
  <sheetData>
    <row r="1" spans="1:11" x14ac:dyDescent="0.25">
      <c r="D1" s="1" t="s">
        <v>51</v>
      </c>
      <c r="E1" s="1"/>
      <c r="F1" s="1"/>
      <c r="G1" s="1"/>
      <c r="H1" s="1"/>
      <c r="I1" s="1"/>
    </row>
    <row r="2" spans="1:11" x14ac:dyDescent="0.25">
      <c r="D2" s="10" t="s">
        <v>52</v>
      </c>
    </row>
    <row r="3" spans="1:11" x14ac:dyDescent="0.25">
      <c r="D3" t="s">
        <v>53</v>
      </c>
    </row>
    <row r="4" spans="1:11" x14ac:dyDescent="0.25">
      <c r="D4" t="s">
        <v>54</v>
      </c>
    </row>
    <row r="5" spans="1:11" x14ac:dyDescent="0.25">
      <c r="D5" t="s">
        <v>55</v>
      </c>
    </row>
    <row r="6" spans="1:11" x14ac:dyDescent="0.25">
      <c r="D6" t="s">
        <v>56</v>
      </c>
    </row>
    <row r="7" spans="1:11" x14ac:dyDescent="0.25">
      <c r="D7" t="s">
        <v>57</v>
      </c>
    </row>
    <row r="8" spans="1:11" x14ac:dyDescent="0.25">
      <c r="D8" t="s">
        <v>58</v>
      </c>
    </row>
    <row r="9" spans="1:11" x14ac:dyDescent="0.25">
      <c r="D9" t="s">
        <v>59</v>
      </c>
    </row>
    <row r="10" spans="1:11" x14ac:dyDescent="0.25">
      <c r="D10" t="s">
        <v>60</v>
      </c>
    </row>
    <row r="12" spans="1:11" x14ac:dyDescent="0.25">
      <c r="A12" s="9" t="s">
        <v>47</v>
      </c>
      <c r="B12" s="9" t="s">
        <v>31</v>
      </c>
      <c r="C12" s="9" t="s">
        <v>61</v>
      </c>
      <c r="D12" s="9" t="s">
        <v>62</v>
      </c>
      <c r="E12" s="9" t="s">
        <v>63</v>
      </c>
      <c r="F12" s="9" t="s">
        <v>26</v>
      </c>
      <c r="G12" s="9" t="s">
        <v>64</v>
      </c>
      <c r="H12" s="9" t="s">
        <v>65</v>
      </c>
      <c r="I12" s="9" t="s">
        <v>66</v>
      </c>
      <c r="J12" s="9" t="s">
        <v>67</v>
      </c>
      <c r="K12" s="9" t="s">
        <v>68</v>
      </c>
    </row>
    <row r="13" spans="1:11" x14ac:dyDescent="0.25">
      <c r="A13" s="9">
        <v>2</v>
      </c>
      <c r="B13" s="8" t="s">
        <v>27</v>
      </c>
      <c r="C13" s="8">
        <v>1</v>
      </c>
      <c r="D13" s="8">
        <v>2</v>
      </c>
      <c r="E13" s="8"/>
      <c r="F13" s="8">
        <v>3</v>
      </c>
      <c r="G13" s="8"/>
      <c r="H13" s="8"/>
      <c r="I13" s="8"/>
      <c r="J13" s="8">
        <v>4</v>
      </c>
      <c r="K13" s="8"/>
    </row>
    <row r="14" spans="1:11" x14ac:dyDescent="0.25">
      <c r="A14" s="9">
        <v>3</v>
      </c>
      <c r="B14" s="8" t="s">
        <v>27</v>
      </c>
      <c r="C14" s="8">
        <v>1</v>
      </c>
      <c r="D14" s="8"/>
      <c r="E14" s="8"/>
      <c r="F14" s="8">
        <v>2</v>
      </c>
      <c r="G14" s="8"/>
      <c r="H14" s="8">
        <v>3</v>
      </c>
      <c r="I14" s="8"/>
      <c r="J14" s="8">
        <v>4</v>
      </c>
      <c r="K14" s="8"/>
    </row>
    <row r="15" spans="1:11" x14ac:dyDescent="0.25">
      <c r="A15" s="9">
        <v>6</v>
      </c>
      <c r="B15" s="8" t="s">
        <v>27</v>
      </c>
      <c r="C15" s="8">
        <v>4</v>
      </c>
      <c r="D15" s="8">
        <v>3</v>
      </c>
      <c r="E15" s="8"/>
      <c r="F15" s="8"/>
      <c r="G15" s="8">
        <v>1</v>
      </c>
      <c r="H15" s="8"/>
      <c r="I15" s="8"/>
      <c r="J15" s="8">
        <v>2</v>
      </c>
      <c r="K15" s="8"/>
    </row>
    <row r="16" spans="1:11" x14ac:dyDescent="0.25">
      <c r="A16" s="9">
        <v>7</v>
      </c>
      <c r="B16" s="8" t="s">
        <v>27</v>
      </c>
      <c r="C16" s="8">
        <v>4</v>
      </c>
      <c r="D16" s="8"/>
      <c r="E16" s="8"/>
      <c r="F16" s="8">
        <v>3</v>
      </c>
      <c r="G16" s="8"/>
      <c r="H16" s="8">
        <v>2</v>
      </c>
      <c r="I16" s="8"/>
      <c r="J16" s="8">
        <v>1</v>
      </c>
      <c r="K16" s="8"/>
    </row>
    <row r="17" spans="1:11" x14ac:dyDescent="0.25">
      <c r="A17" s="9">
        <v>14</v>
      </c>
      <c r="B17" s="8" t="s">
        <v>27</v>
      </c>
      <c r="C17" s="8">
        <v>1</v>
      </c>
      <c r="D17" s="8">
        <v>3</v>
      </c>
      <c r="E17" s="8"/>
      <c r="F17" s="8"/>
      <c r="G17" s="8"/>
      <c r="H17" s="8">
        <v>4</v>
      </c>
      <c r="I17" s="8"/>
      <c r="J17" s="8"/>
      <c r="K17" s="8">
        <v>2</v>
      </c>
    </row>
    <row r="18" spans="1:11" x14ac:dyDescent="0.25">
      <c r="A18" s="9">
        <v>16</v>
      </c>
      <c r="B18" s="8" t="s">
        <v>27</v>
      </c>
      <c r="C18" s="8">
        <v>3</v>
      </c>
      <c r="D18" s="8"/>
      <c r="E18" s="8">
        <v>1</v>
      </c>
      <c r="F18" s="8"/>
      <c r="G18" s="8">
        <v>2</v>
      </c>
      <c r="H18" s="8"/>
      <c r="I18" s="8">
        <v>4</v>
      </c>
      <c r="J18" s="8"/>
      <c r="K18" s="8"/>
    </row>
    <row r="19" spans="1:11" x14ac:dyDescent="0.25">
      <c r="A19" s="9">
        <v>17</v>
      </c>
      <c r="B19" s="8" t="s">
        <v>27</v>
      </c>
      <c r="C19" s="8">
        <v>2</v>
      </c>
      <c r="D19" s="8"/>
      <c r="E19" s="8">
        <v>1</v>
      </c>
      <c r="F19" s="8"/>
      <c r="G19" s="8"/>
      <c r="H19" s="8">
        <v>3</v>
      </c>
      <c r="I19" s="8"/>
      <c r="J19" s="8"/>
      <c r="K19" s="8">
        <v>4</v>
      </c>
    </row>
    <row r="20" spans="1:11" x14ac:dyDescent="0.25">
      <c r="A20" s="9">
        <v>19</v>
      </c>
      <c r="B20" s="8" t="s">
        <v>27</v>
      </c>
      <c r="C20" s="8">
        <v>1</v>
      </c>
      <c r="D20" s="8">
        <v>3</v>
      </c>
      <c r="E20" s="8">
        <v>4</v>
      </c>
      <c r="F20" s="8"/>
      <c r="G20" s="8"/>
      <c r="H20" s="8"/>
      <c r="I20" s="8"/>
      <c r="J20" s="8"/>
      <c r="K20" s="8">
        <v>2</v>
      </c>
    </row>
    <row r="21" spans="1:11" x14ac:dyDescent="0.25">
      <c r="A21" s="9">
        <v>22</v>
      </c>
      <c r="B21" s="8" t="s">
        <v>27</v>
      </c>
      <c r="C21" s="8"/>
      <c r="D21" s="8">
        <v>2</v>
      </c>
      <c r="E21" s="8">
        <v>4</v>
      </c>
      <c r="F21" s="8"/>
      <c r="G21" s="8">
        <v>3</v>
      </c>
      <c r="H21" s="8"/>
      <c r="I21" s="8">
        <v>1</v>
      </c>
      <c r="J21" s="8"/>
      <c r="K21" s="8"/>
    </row>
    <row r="22" spans="1:11" x14ac:dyDescent="0.25">
      <c r="A22" s="9">
        <v>23</v>
      </c>
      <c r="B22" s="8" t="s">
        <v>27</v>
      </c>
      <c r="C22" s="8">
        <v>3</v>
      </c>
      <c r="D22" s="8"/>
      <c r="E22" s="8"/>
      <c r="F22" s="8">
        <v>4</v>
      </c>
      <c r="G22" s="8">
        <v>2</v>
      </c>
      <c r="H22" s="8"/>
      <c r="I22" s="8">
        <v>1</v>
      </c>
      <c r="J22" s="8"/>
      <c r="K22" s="8"/>
    </row>
    <row r="23" spans="1:11" x14ac:dyDescent="0.25">
      <c r="A23" s="9">
        <v>24</v>
      </c>
      <c r="B23" s="8" t="s">
        <v>27</v>
      </c>
      <c r="C23" s="8">
        <v>3</v>
      </c>
      <c r="D23" s="8">
        <v>1</v>
      </c>
      <c r="E23" s="8">
        <v>2</v>
      </c>
      <c r="F23" s="8"/>
      <c r="G23" s="8"/>
      <c r="H23" s="8">
        <v>4</v>
      </c>
      <c r="I23" s="8"/>
      <c r="J23" s="8"/>
      <c r="K23" s="8"/>
    </row>
    <row r="24" spans="1:11" x14ac:dyDescent="0.25">
      <c r="A24" s="9">
        <v>27</v>
      </c>
      <c r="B24" s="8" t="s">
        <v>27</v>
      </c>
      <c r="C24" s="8">
        <v>2</v>
      </c>
      <c r="D24" s="8"/>
      <c r="E24" s="8">
        <v>3</v>
      </c>
      <c r="F24" s="8"/>
      <c r="G24" s="8">
        <v>4</v>
      </c>
      <c r="H24" s="8"/>
      <c r="I24" s="8"/>
      <c r="J24" s="8"/>
      <c r="K24" s="8">
        <v>1</v>
      </c>
    </row>
    <row r="25" spans="1:11" x14ac:dyDescent="0.25">
      <c r="A25" s="9">
        <v>28</v>
      </c>
      <c r="B25" s="8" t="s">
        <v>27</v>
      </c>
      <c r="C25" s="8">
        <v>2</v>
      </c>
      <c r="D25" s="8"/>
      <c r="E25" s="8">
        <v>1</v>
      </c>
      <c r="F25" s="8">
        <v>3</v>
      </c>
      <c r="G25" s="8"/>
      <c r="H25" s="8"/>
      <c r="I25" s="8">
        <v>4</v>
      </c>
      <c r="J25" s="8"/>
      <c r="K25" s="8"/>
    </row>
    <row r="26" spans="1:11" x14ac:dyDescent="0.25">
      <c r="A26" s="9">
        <v>31</v>
      </c>
      <c r="B26" s="8" t="s">
        <v>27</v>
      </c>
      <c r="C26" s="8">
        <v>3</v>
      </c>
      <c r="D26" s="8"/>
      <c r="E26" s="8">
        <v>1</v>
      </c>
      <c r="F26" s="8"/>
      <c r="G26" s="8">
        <v>4</v>
      </c>
      <c r="H26" s="8"/>
      <c r="I26" s="8">
        <v>2</v>
      </c>
      <c r="J26" s="8"/>
      <c r="K26" s="8"/>
    </row>
    <row r="27" spans="1:11" x14ac:dyDescent="0.25">
      <c r="A27" s="9">
        <v>35</v>
      </c>
      <c r="B27" s="8" t="s">
        <v>27</v>
      </c>
      <c r="C27" s="8"/>
      <c r="D27" s="8">
        <v>1</v>
      </c>
      <c r="E27" s="8"/>
      <c r="F27" s="8">
        <v>4</v>
      </c>
      <c r="G27" s="8">
        <v>3</v>
      </c>
      <c r="H27" s="8"/>
      <c r="I27" s="8">
        <v>2</v>
      </c>
      <c r="J27" s="8"/>
      <c r="K27" s="8"/>
    </row>
    <row r="28" spans="1:11" x14ac:dyDescent="0.25">
      <c r="A28" s="9">
        <v>38</v>
      </c>
      <c r="B28" s="8" t="s">
        <v>27</v>
      </c>
      <c r="C28" s="8"/>
      <c r="D28" s="8"/>
      <c r="E28" s="8">
        <v>1</v>
      </c>
      <c r="F28" s="8"/>
      <c r="G28" s="8">
        <v>2</v>
      </c>
      <c r="H28" s="8"/>
      <c r="I28" s="8"/>
      <c r="J28" s="8">
        <v>4</v>
      </c>
      <c r="K28" s="8">
        <v>3</v>
      </c>
    </row>
    <row r="29" spans="1:11" x14ac:dyDescent="0.25">
      <c r="A29" s="9">
        <v>39</v>
      </c>
      <c r="B29" s="8" t="s">
        <v>27</v>
      </c>
      <c r="C29" s="8"/>
      <c r="D29" s="8"/>
      <c r="E29" s="8">
        <v>4</v>
      </c>
      <c r="F29" s="8">
        <v>2</v>
      </c>
      <c r="G29" s="8">
        <v>1</v>
      </c>
      <c r="H29" s="8"/>
      <c r="I29" s="8"/>
      <c r="J29" s="8"/>
      <c r="K29" s="8">
        <v>3</v>
      </c>
    </row>
    <row r="30" spans="1:11" x14ac:dyDescent="0.25">
      <c r="A30" s="9">
        <v>41</v>
      </c>
      <c r="B30" s="8" t="s">
        <v>27</v>
      </c>
      <c r="C30" s="8">
        <v>1</v>
      </c>
      <c r="D30" s="8"/>
      <c r="E30" s="8">
        <v>3</v>
      </c>
      <c r="F30" s="8">
        <v>2</v>
      </c>
      <c r="G30" s="8"/>
      <c r="H30" s="8"/>
      <c r="I30" s="8">
        <v>4</v>
      </c>
      <c r="J30" s="8"/>
      <c r="K30" s="8"/>
    </row>
    <row r="31" spans="1:11" x14ac:dyDescent="0.25">
      <c r="A31" s="9">
        <v>42</v>
      </c>
      <c r="B31" s="8" t="s">
        <v>27</v>
      </c>
      <c r="C31" s="8"/>
      <c r="D31" s="8">
        <v>1</v>
      </c>
      <c r="E31" s="8"/>
      <c r="F31" s="8">
        <v>3</v>
      </c>
      <c r="G31" s="8">
        <v>4</v>
      </c>
      <c r="H31" s="8"/>
      <c r="I31" s="8">
        <v>2</v>
      </c>
      <c r="J31" s="8"/>
      <c r="K31" s="8"/>
    </row>
    <row r="32" spans="1:11" x14ac:dyDescent="0.25">
      <c r="A32" s="9">
        <v>43</v>
      </c>
      <c r="B32" s="8" t="s">
        <v>27</v>
      </c>
      <c r="C32" s="8"/>
      <c r="D32" s="8">
        <v>3</v>
      </c>
      <c r="E32" s="8">
        <v>2</v>
      </c>
      <c r="F32" s="8">
        <v>4</v>
      </c>
      <c r="G32" s="8"/>
      <c r="H32" s="8"/>
      <c r="I32" s="8">
        <v>1</v>
      </c>
      <c r="J32" s="8"/>
      <c r="K32" s="8"/>
    </row>
    <row r="33" spans="1:11" x14ac:dyDescent="0.25">
      <c r="A33" s="9">
        <v>44</v>
      </c>
      <c r="B33" s="8" t="s">
        <v>27</v>
      </c>
      <c r="C33" s="8"/>
      <c r="D33" s="8">
        <v>4</v>
      </c>
      <c r="E33" s="8"/>
      <c r="F33" s="8"/>
      <c r="G33" s="8">
        <v>2</v>
      </c>
      <c r="H33" s="8">
        <v>1</v>
      </c>
      <c r="I33" s="8"/>
      <c r="J33" s="8">
        <v>3</v>
      </c>
      <c r="K33" s="8"/>
    </row>
    <row r="34" spans="1:11" x14ac:dyDescent="0.25">
      <c r="A34" s="9">
        <v>46</v>
      </c>
      <c r="B34" s="8" t="s">
        <v>27</v>
      </c>
      <c r="C34" s="8"/>
      <c r="D34" s="8">
        <v>1</v>
      </c>
      <c r="E34" s="8"/>
      <c r="F34" s="8"/>
      <c r="G34" s="8">
        <v>3</v>
      </c>
      <c r="H34" s="8">
        <v>4</v>
      </c>
      <c r="I34" s="8">
        <v>2</v>
      </c>
      <c r="J34" s="8"/>
      <c r="K34" s="8"/>
    </row>
    <row r="35" spans="1:11" x14ac:dyDescent="0.25">
      <c r="A35" s="9">
        <v>48</v>
      </c>
      <c r="B35" s="8" t="s">
        <v>27</v>
      </c>
      <c r="C35" s="8">
        <v>1</v>
      </c>
      <c r="D35" s="8">
        <v>4</v>
      </c>
      <c r="E35" s="8">
        <v>2</v>
      </c>
      <c r="F35" s="8"/>
      <c r="G35" s="8"/>
      <c r="H35" s="8">
        <v>3</v>
      </c>
      <c r="I35" s="8"/>
      <c r="J35" s="8"/>
      <c r="K35" s="8"/>
    </row>
    <row r="36" spans="1:11" x14ac:dyDescent="0.25">
      <c r="A36" s="9">
        <v>52</v>
      </c>
      <c r="B36" s="8" t="s">
        <v>27</v>
      </c>
      <c r="C36" s="8"/>
      <c r="D36" s="8">
        <v>4</v>
      </c>
      <c r="E36" s="8">
        <v>2</v>
      </c>
      <c r="F36" s="8"/>
      <c r="G36" s="8"/>
      <c r="H36" s="8">
        <v>3</v>
      </c>
      <c r="I36" s="8">
        <v>1</v>
      </c>
      <c r="J36" s="8"/>
      <c r="K36" s="8"/>
    </row>
    <row r="37" spans="1:11" x14ac:dyDescent="0.25">
      <c r="A37" s="9">
        <v>55</v>
      </c>
      <c r="B37" s="8" t="s">
        <v>27</v>
      </c>
      <c r="C37" s="8">
        <v>3</v>
      </c>
      <c r="D37" s="8"/>
      <c r="E37" s="8">
        <v>1</v>
      </c>
      <c r="F37" s="8"/>
      <c r="G37" s="8"/>
      <c r="H37" s="8"/>
      <c r="I37" s="8">
        <v>2</v>
      </c>
      <c r="J37" s="8"/>
      <c r="K37" s="8">
        <v>4</v>
      </c>
    </row>
    <row r="38" spans="1:11" x14ac:dyDescent="0.25">
      <c r="A38" s="9">
        <v>56</v>
      </c>
      <c r="B38" s="8" t="s">
        <v>27</v>
      </c>
      <c r="C38" s="8">
        <v>1</v>
      </c>
      <c r="D38" s="8"/>
      <c r="E38" s="8">
        <v>2</v>
      </c>
      <c r="F38" s="8">
        <v>4</v>
      </c>
      <c r="G38" s="8"/>
      <c r="H38" s="8"/>
      <c r="I38" s="8"/>
      <c r="J38" s="8"/>
      <c r="K38" s="8">
        <v>3</v>
      </c>
    </row>
    <row r="39" spans="1:11" x14ac:dyDescent="0.25">
      <c r="A39" s="9">
        <v>60</v>
      </c>
      <c r="B39" s="8" t="s">
        <v>27</v>
      </c>
      <c r="C39" s="8">
        <v>1</v>
      </c>
      <c r="D39" s="8">
        <v>2</v>
      </c>
      <c r="E39" s="8"/>
      <c r="F39" s="8"/>
      <c r="G39" s="8">
        <v>3</v>
      </c>
      <c r="H39" s="8"/>
      <c r="I39" s="8"/>
      <c r="J39" s="8"/>
      <c r="K39" s="8">
        <v>4</v>
      </c>
    </row>
    <row r="40" spans="1:11" x14ac:dyDescent="0.25">
      <c r="A40" s="9">
        <v>61</v>
      </c>
      <c r="B40" s="8" t="s">
        <v>27</v>
      </c>
      <c r="C40" s="8"/>
      <c r="D40" s="8">
        <v>2</v>
      </c>
      <c r="E40" s="8">
        <v>1</v>
      </c>
      <c r="F40" s="8">
        <v>3</v>
      </c>
      <c r="G40" s="8">
        <v>4</v>
      </c>
      <c r="H40" s="8"/>
      <c r="I40" s="8"/>
      <c r="J40" s="8"/>
      <c r="K40" s="8"/>
    </row>
    <row r="41" spans="1:11" x14ac:dyDescent="0.25">
      <c r="A41" s="9">
        <v>63</v>
      </c>
      <c r="B41" s="8" t="s">
        <v>27</v>
      </c>
      <c r="C41" s="8"/>
      <c r="D41" s="8">
        <v>2</v>
      </c>
      <c r="E41" s="8">
        <v>1</v>
      </c>
      <c r="F41" s="8"/>
      <c r="G41" s="8">
        <v>4</v>
      </c>
      <c r="H41" s="8"/>
      <c r="I41" s="8"/>
      <c r="J41" s="8"/>
      <c r="K41" s="8">
        <v>3</v>
      </c>
    </row>
    <row r="42" spans="1:11" x14ac:dyDescent="0.25">
      <c r="A42" s="9">
        <v>65</v>
      </c>
      <c r="B42" s="8" t="s">
        <v>27</v>
      </c>
      <c r="C42" s="8"/>
      <c r="D42" s="8">
        <v>3</v>
      </c>
      <c r="E42" s="8">
        <v>2</v>
      </c>
      <c r="F42" s="8"/>
      <c r="G42" s="8">
        <v>4</v>
      </c>
      <c r="H42" s="8"/>
      <c r="I42" s="8">
        <v>1</v>
      </c>
      <c r="J42" s="8"/>
      <c r="K42" s="8"/>
    </row>
    <row r="43" spans="1:11" x14ac:dyDescent="0.25">
      <c r="A43" s="9">
        <v>67</v>
      </c>
      <c r="B43" s="8" t="s">
        <v>27</v>
      </c>
      <c r="C43" s="8">
        <v>2</v>
      </c>
      <c r="D43" s="8">
        <v>1</v>
      </c>
      <c r="E43" s="8">
        <v>4</v>
      </c>
      <c r="F43" s="8"/>
      <c r="G43" s="8"/>
      <c r="H43" s="8"/>
      <c r="I43" s="8">
        <v>3</v>
      </c>
      <c r="J43" s="8"/>
      <c r="K43" s="8"/>
    </row>
    <row r="44" spans="1:11" x14ac:dyDescent="0.25">
      <c r="A44" s="9">
        <v>70</v>
      </c>
      <c r="B44" s="8" t="s">
        <v>27</v>
      </c>
      <c r="C44" s="8"/>
      <c r="D44" s="8">
        <v>2</v>
      </c>
      <c r="E44" s="8"/>
      <c r="F44" s="8"/>
      <c r="G44" s="8">
        <v>1</v>
      </c>
      <c r="H44" s="8"/>
      <c r="I44" s="8">
        <v>3</v>
      </c>
      <c r="J44" s="8">
        <v>4</v>
      </c>
      <c r="K44" s="8"/>
    </row>
    <row r="45" spans="1:11" x14ac:dyDescent="0.25">
      <c r="A45" s="9">
        <v>71</v>
      </c>
      <c r="B45" s="8" t="s">
        <v>27</v>
      </c>
      <c r="C45" s="8"/>
      <c r="D45" s="8"/>
      <c r="E45" s="8">
        <v>2</v>
      </c>
      <c r="F45" s="8">
        <v>4</v>
      </c>
      <c r="G45" s="8"/>
      <c r="H45" s="8">
        <v>3</v>
      </c>
      <c r="I45" s="8">
        <v>1</v>
      </c>
      <c r="J45" s="8"/>
      <c r="K45" s="8"/>
    </row>
    <row r="46" spans="1:11" x14ac:dyDescent="0.25">
      <c r="A46" s="9">
        <v>72</v>
      </c>
      <c r="B46" s="8" t="s">
        <v>27</v>
      </c>
      <c r="C46" s="8">
        <v>3</v>
      </c>
      <c r="D46" s="8"/>
      <c r="E46" s="8">
        <v>2</v>
      </c>
      <c r="F46" s="8"/>
      <c r="G46" s="8">
        <v>4</v>
      </c>
      <c r="H46" s="8"/>
      <c r="I46" s="8">
        <v>1</v>
      </c>
      <c r="J46" s="8"/>
      <c r="K46" s="8"/>
    </row>
    <row r="47" spans="1:11" x14ac:dyDescent="0.25">
      <c r="A47" s="9">
        <v>73</v>
      </c>
      <c r="B47" s="8" t="s">
        <v>27</v>
      </c>
      <c r="C47" s="8">
        <v>3</v>
      </c>
      <c r="D47" s="8">
        <v>2</v>
      </c>
      <c r="E47" s="8"/>
      <c r="F47" s="8">
        <v>4</v>
      </c>
      <c r="G47" s="8"/>
      <c r="H47" s="8"/>
      <c r="I47" s="8">
        <v>1</v>
      </c>
      <c r="J47" s="8"/>
      <c r="K47" s="8"/>
    </row>
    <row r="48" spans="1:11" x14ac:dyDescent="0.25">
      <c r="A48" s="9">
        <v>79</v>
      </c>
      <c r="B48" s="8" t="s">
        <v>27</v>
      </c>
      <c r="C48" s="8">
        <v>2</v>
      </c>
      <c r="D48" s="8">
        <v>3</v>
      </c>
      <c r="E48" s="8"/>
      <c r="F48" s="8"/>
      <c r="G48" s="8"/>
      <c r="H48" s="8"/>
      <c r="I48" s="8"/>
      <c r="J48" s="8">
        <v>4</v>
      </c>
      <c r="K48" s="8">
        <v>1</v>
      </c>
    </row>
    <row r="49" spans="1:11" x14ac:dyDescent="0.25">
      <c r="A49" s="9">
        <v>80</v>
      </c>
      <c r="B49" s="8" t="s">
        <v>27</v>
      </c>
      <c r="C49" s="8"/>
      <c r="D49" s="8">
        <v>3</v>
      </c>
      <c r="E49" s="8">
        <v>1</v>
      </c>
      <c r="F49" s="8"/>
      <c r="G49" s="8"/>
      <c r="H49" s="8"/>
      <c r="I49" s="8">
        <v>2</v>
      </c>
      <c r="J49" s="8">
        <v>4</v>
      </c>
      <c r="K49" s="8"/>
    </row>
    <row r="50" spans="1:11" x14ac:dyDescent="0.25">
      <c r="A50" s="9">
        <v>83</v>
      </c>
      <c r="B50" s="8" t="s">
        <v>27</v>
      </c>
      <c r="C50" s="8">
        <v>2</v>
      </c>
      <c r="D50" s="8">
        <v>3</v>
      </c>
      <c r="E50" s="8"/>
      <c r="F50" s="8"/>
      <c r="G50" s="8">
        <v>1</v>
      </c>
      <c r="H50" s="8"/>
      <c r="I50" s="8"/>
      <c r="J50" s="8"/>
      <c r="K50" s="8">
        <v>4</v>
      </c>
    </row>
    <row r="51" spans="1:11" x14ac:dyDescent="0.25">
      <c r="A51" s="9">
        <v>84</v>
      </c>
      <c r="B51" s="8" t="s">
        <v>27</v>
      </c>
      <c r="C51" s="8">
        <v>2</v>
      </c>
      <c r="D51" s="8">
        <v>1</v>
      </c>
      <c r="E51" s="8"/>
      <c r="F51" s="8"/>
      <c r="G51" s="8"/>
      <c r="H51" s="8">
        <v>4</v>
      </c>
      <c r="I51" s="8"/>
      <c r="J51" s="8"/>
      <c r="K51" s="8">
        <v>3</v>
      </c>
    </row>
    <row r="52" spans="1:11" x14ac:dyDescent="0.25">
      <c r="A52" s="9">
        <v>86</v>
      </c>
      <c r="B52" s="8" t="s">
        <v>27</v>
      </c>
      <c r="C52" s="8">
        <v>3</v>
      </c>
      <c r="D52" s="8">
        <v>1</v>
      </c>
      <c r="E52" s="8"/>
      <c r="F52" s="8">
        <v>4</v>
      </c>
      <c r="G52" s="8"/>
      <c r="H52" s="8"/>
      <c r="I52" s="8">
        <v>2</v>
      </c>
      <c r="J52" s="8"/>
      <c r="K52" s="8"/>
    </row>
    <row r="53" spans="1:11" x14ac:dyDescent="0.25">
      <c r="A53" s="9" t="s">
        <v>80</v>
      </c>
      <c r="B53" s="8"/>
      <c r="C53" s="8"/>
      <c r="D53" s="8"/>
      <c r="E53" s="8"/>
      <c r="F53" s="8"/>
      <c r="G53" s="8"/>
      <c r="H53" s="8"/>
      <c r="I53" s="8"/>
      <c r="J53" s="8"/>
      <c r="K53" s="8"/>
    </row>
    <row r="54" spans="1:11" x14ac:dyDescent="0.25">
      <c r="A54" s="9">
        <v>1</v>
      </c>
      <c r="B54" s="8"/>
      <c r="C54" s="9">
        <f>COUNTIF(C13:C52,1)</f>
        <v>8</v>
      </c>
      <c r="D54" s="9">
        <f t="shared" ref="D54:K54" si="0">COUNTIF(D13:D52,1)</f>
        <v>7</v>
      </c>
      <c r="E54" s="9">
        <f t="shared" si="0"/>
        <v>9</v>
      </c>
      <c r="F54" s="9">
        <f t="shared" si="0"/>
        <v>0</v>
      </c>
      <c r="G54" s="9">
        <f t="shared" si="0"/>
        <v>4</v>
      </c>
      <c r="H54" s="9">
        <f t="shared" si="0"/>
        <v>1</v>
      </c>
      <c r="I54" s="9">
        <f t="shared" si="0"/>
        <v>8</v>
      </c>
      <c r="J54" s="9">
        <f t="shared" si="0"/>
        <v>1</v>
      </c>
      <c r="K54" s="9">
        <f t="shared" si="0"/>
        <v>2</v>
      </c>
    </row>
    <row r="55" spans="1:11" x14ac:dyDescent="0.25">
      <c r="A55" s="9">
        <v>2</v>
      </c>
      <c r="B55" s="8"/>
      <c r="C55" s="9">
        <f>COUNTIF(C13:C52,2)</f>
        <v>7</v>
      </c>
      <c r="D55" s="9">
        <f t="shared" ref="D55:K55" si="1">COUNTIF(D13:D52,2)</f>
        <v>7</v>
      </c>
      <c r="E55" s="9">
        <f t="shared" si="1"/>
        <v>8</v>
      </c>
      <c r="F55" s="9">
        <f t="shared" si="1"/>
        <v>3</v>
      </c>
      <c r="G55" s="9">
        <f t="shared" si="1"/>
        <v>4</v>
      </c>
      <c r="H55" s="9">
        <f t="shared" si="1"/>
        <v>1</v>
      </c>
      <c r="I55" s="9">
        <f t="shared" si="1"/>
        <v>7</v>
      </c>
      <c r="J55" s="9">
        <f t="shared" si="1"/>
        <v>1</v>
      </c>
      <c r="K55" s="9">
        <f t="shared" si="1"/>
        <v>2</v>
      </c>
    </row>
    <row r="56" spans="1:11" x14ac:dyDescent="0.25">
      <c r="A56" s="9">
        <v>3</v>
      </c>
      <c r="B56" s="8"/>
      <c r="C56" s="9">
        <f>COUNTIF(C13:C52,3)</f>
        <v>8</v>
      </c>
      <c r="D56" s="9">
        <f t="shared" ref="D56:K56" si="2">COUNTIF(D13:D52,3)</f>
        <v>8</v>
      </c>
      <c r="E56" s="9">
        <f t="shared" si="2"/>
        <v>2</v>
      </c>
      <c r="F56" s="9">
        <f t="shared" si="2"/>
        <v>5</v>
      </c>
      <c r="G56" s="9">
        <f t="shared" si="2"/>
        <v>4</v>
      </c>
      <c r="H56" s="9">
        <f t="shared" si="2"/>
        <v>5</v>
      </c>
      <c r="I56" s="9">
        <f t="shared" si="2"/>
        <v>2</v>
      </c>
      <c r="J56" s="9">
        <f t="shared" si="2"/>
        <v>1</v>
      </c>
      <c r="K56" s="9">
        <f t="shared" si="2"/>
        <v>5</v>
      </c>
    </row>
    <row r="57" spans="1:11" x14ac:dyDescent="0.25">
      <c r="A57" s="9">
        <v>4</v>
      </c>
      <c r="B57" s="8"/>
      <c r="C57" s="9">
        <f>COUNTIF(C13:C52,4)</f>
        <v>2</v>
      </c>
      <c r="D57" s="9">
        <f t="shared" ref="D57:K57" si="3">COUNTIF(D13:D52,4)</f>
        <v>3</v>
      </c>
      <c r="E57" s="9">
        <f t="shared" si="3"/>
        <v>4</v>
      </c>
      <c r="F57" s="9">
        <f t="shared" si="3"/>
        <v>7</v>
      </c>
      <c r="G57" s="9">
        <f t="shared" si="3"/>
        <v>7</v>
      </c>
      <c r="H57" s="9">
        <f t="shared" si="3"/>
        <v>4</v>
      </c>
      <c r="I57" s="9">
        <f t="shared" si="3"/>
        <v>3</v>
      </c>
      <c r="J57" s="9">
        <f t="shared" si="3"/>
        <v>6</v>
      </c>
      <c r="K57" s="9">
        <f t="shared" si="3"/>
        <v>4</v>
      </c>
    </row>
    <row r="58" spans="1:11" x14ac:dyDescent="0.25">
      <c r="A58" s="9" t="s">
        <v>30</v>
      </c>
      <c r="B58" s="8"/>
      <c r="C58" s="9">
        <f>SUM(C54:C57)</f>
        <v>25</v>
      </c>
      <c r="D58" s="9">
        <f>SUM(D54:D57)</f>
        <v>25</v>
      </c>
      <c r="E58" s="9">
        <f>SUM(E54:E57)</f>
        <v>23</v>
      </c>
      <c r="F58" s="9">
        <f>SUM(F54:F57)</f>
        <v>15</v>
      </c>
      <c r="G58" s="9">
        <f>SUM(G54:G57)</f>
        <v>19</v>
      </c>
      <c r="H58" s="9">
        <f>SUM(H54:H57)</f>
        <v>11</v>
      </c>
      <c r="I58" s="9">
        <f>SUM(I54:I57)</f>
        <v>20</v>
      </c>
      <c r="J58" s="9">
        <f>SUM(J54:J57)</f>
        <v>9</v>
      </c>
      <c r="K58" s="9">
        <f>SUM(K54:K57)</f>
        <v>13</v>
      </c>
    </row>
    <row r="59" spans="1:11" x14ac:dyDescent="0.25">
      <c r="A59" s="9"/>
      <c r="B59" s="8"/>
      <c r="C59" s="8"/>
      <c r="D59" s="8"/>
      <c r="E59" s="8"/>
      <c r="F59" s="8"/>
      <c r="G59" s="8"/>
      <c r="H59" s="8"/>
      <c r="I59" s="8"/>
      <c r="J59" s="8"/>
      <c r="K59" s="8"/>
    </row>
    <row r="60" spans="1:11" x14ac:dyDescent="0.25">
      <c r="A60" s="9">
        <v>1</v>
      </c>
      <c r="B60" s="8" t="s">
        <v>29</v>
      </c>
      <c r="C60" s="8">
        <v>4</v>
      </c>
      <c r="D60" s="8"/>
      <c r="E60" s="8">
        <v>3</v>
      </c>
      <c r="F60" s="8"/>
      <c r="G60" s="8"/>
      <c r="H60" s="8">
        <v>1</v>
      </c>
      <c r="I60" s="8"/>
      <c r="J60" s="8">
        <v>2</v>
      </c>
      <c r="K60" s="8"/>
    </row>
    <row r="61" spans="1:11" x14ac:dyDescent="0.25">
      <c r="A61" s="9">
        <v>4</v>
      </c>
      <c r="B61" s="8" t="s">
        <v>29</v>
      </c>
      <c r="C61" s="8">
        <v>1</v>
      </c>
      <c r="D61" s="8">
        <v>2</v>
      </c>
      <c r="E61" s="8"/>
      <c r="F61" s="8"/>
      <c r="G61" s="8">
        <v>3</v>
      </c>
      <c r="H61" s="8">
        <v>4</v>
      </c>
      <c r="I61" s="8"/>
      <c r="J61" s="8"/>
      <c r="K61" s="8"/>
    </row>
    <row r="62" spans="1:11" x14ac:dyDescent="0.25">
      <c r="A62" s="9">
        <v>5</v>
      </c>
      <c r="B62" s="8" t="s">
        <v>29</v>
      </c>
      <c r="C62" s="8">
        <v>4</v>
      </c>
      <c r="D62" s="8"/>
      <c r="E62" s="8">
        <v>3</v>
      </c>
      <c r="F62" s="8"/>
      <c r="G62" s="8"/>
      <c r="H62" s="8">
        <v>1</v>
      </c>
      <c r="I62" s="8">
        <v>2</v>
      </c>
      <c r="J62" s="8"/>
      <c r="K62" s="8"/>
    </row>
    <row r="63" spans="1:11" x14ac:dyDescent="0.25">
      <c r="A63" s="9">
        <v>8</v>
      </c>
      <c r="B63" s="8" t="s">
        <v>29</v>
      </c>
      <c r="C63" s="8">
        <v>4</v>
      </c>
      <c r="D63" s="8">
        <v>3</v>
      </c>
      <c r="E63" s="8"/>
      <c r="F63" s="8">
        <v>2</v>
      </c>
      <c r="G63" s="8"/>
      <c r="H63" s="8"/>
      <c r="I63" s="8"/>
      <c r="J63" s="8"/>
      <c r="K63" s="8">
        <v>1</v>
      </c>
    </row>
    <row r="64" spans="1:11" x14ac:dyDescent="0.25">
      <c r="A64" s="9">
        <v>9</v>
      </c>
      <c r="B64" s="8" t="s">
        <v>29</v>
      </c>
      <c r="C64" s="8"/>
      <c r="D64" s="8">
        <v>1</v>
      </c>
      <c r="E64" s="8"/>
      <c r="F64" s="8">
        <v>2</v>
      </c>
      <c r="G64" s="8"/>
      <c r="H64" s="8">
        <v>3</v>
      </c>
      <c r="I64" s="8"/>
      <c r="J64" s="8">
        <v>4</v>
      </c>
      <c r="K64" s="8"/>
    </row>
    <row r="65" spans="1:11" x14ac:dyDescent="0.25">
      <c r="A65" s="9">
        <v>10</v>
      </c>
      <c r="B65" s="8" t="s">
        <v>29</v>
      </c>
      <c r="C65" s="8">
        <v>1</v>
      </c>
      <c r="D65" s="8"/>
      <c r="E65" s="8"/>
      <c r="F65" s="8">
        <v>2</v>
      </c>
      <c r="G65" s="8"/>
      <c r="H65" s="8"/>
      <c r="I65" s="8">
        <v>3</v>
      </c>
      <c r="J65" s="8"/>
      <c r="K65" s="8"/>
    </row>
    <row r="66" spans="1:11" x14ac:dyDescent="0.25">
      <c r="A66" s="9">
        <v>11</v>
      </c>
      <c r="B66" s="8" t="s">
        <v>29</v>
      </c>
      <c r="C66" s="8">
        <v>1</v>
      </c>
      <c r="D66" s="8"/>
      <c r="E66" s="8"/>
      <c r="F66" s="8">
        <v>2</v>
      </c>
      <c r="G66" s="8">
        <v>4</v>
      </c>
      <c r="H66" s="8"/>
      <c r="I66" s="8"/>
      <c r="J66" s="8">
        <v>3</v>
      </c>
      <c r="K66" s="8"/>
    </row>
    <row r="67" spans="1:11" x14ac:dyDescent="0.25">
      <c r="A67" s="9">
        <v>12</v>
      </c>
      <c r="B67" s="8" t="s">
        <v>29</v>
      </c>
      <c r="C67" s="8">
        <v>1</v>
      </c>
      <c r="D67" s="8"/>
      <c r="E67" s="8"/>
      <c r="F67" s="8"/>
      <c r="G67" s="8">
        <v>2</v>
      </c>
      <c r="H67" s="8"/>
      <c r="I67" s="8"/>
      <c r="J67" s="8">
        <v>3</v>
      </c>
      <c r="K67" s="8">
        <v>4</v>
      </c>
    </row>
    <row r="68" spans="1:11" x14ac:dyDescent="0.25">
      <c r="A68" s="9">
        <v>13</v>
      </c>
      <c r="B68" s="8" t="s">
        <v>29</v>
      </c>
      <c r="C68" s="8"/>
      <c r="D68" s="8">
        <v>2</v>
      </c>
      <c r="E68" s="8">
        <v>3</v>
      </c>
      <c r="F68" s="8"/>
      <c r="G68" s="8"/>
      <c r="H68" s="8"/>
      <c r="I68" s="8">
        <v>1</v>
      </c>
      <c r="J68" s="8">
        <v>4</v>
      </c>
      <c r="K68" s="8"/>
    </row>
    <row r="69" spans="1:11" x14ac:dyDescent="0.25">
      <c r="A69" s="9">
        <v>15</v>
      </c>
      <c r="B69" s="8" t="s">
        <v>29</v>
      </c>
      <c r="C69" s="8">
        <v>1</v>
      </c>
      <c r="D69" s="8">
        <v>4</v>
      </c>
      <c r="E69" s="8">
        <v>3</v>
      </c>
      <c r="F69" s="8"/>
      <c r="G69" s="8"/>
      <c r="H69" s="8"/>
      <c r="I69" s="8"/>
      <c r="J69" s="8"/>
      <c r="K69" s="8">
        <v>2</v>
      </c>
    </row>
    <row r="70" spans="1:11" x14ac:dyDescent="0.25">
      <c r="A70" s="9">
        <v>18</v>
      </c>
      <c r="B70" s="8" t="s">
        <v>29</v>
      </c>
      <c r="C70" s="8">
        <v>1</v>
      </c>
      <c r="D70" s="8"/>
      <c r="E70" s="8"/>
      <c r="F70" s="8"/>
      <c r="G70" s="8">
        <v>2</v>
      </c>
      <c r="H70" s="8"/>
      <c r="I70" s="8">
        <v>3</v>
      </c>
      <c r="J70" s="8"/>
      <c r="K70" s="8">
        <v>4</v>
      </c>
    </row>
    <row r="71" spans="1:11" x14ac:dyDescent="0.25">
      <c r="A71" s="9">
        <v>20</v>
      </c>
      <c r="B71" s="8" t="s">
        <v>29</v>
      </c>
      <c r="C71" s="8"/>
      <c r="D71" s="8"/>
      <c r="E71" s="8"/>
      <c r="F71" s="8">
        <v>3</v>
      </c>
      <c r="G71" s="8">
        <v>2</v>
      </c>
      <c r="H71" s="8"/>
      <c r="I71" s="8">
        <v>1</v>
      </c>
      <c r="J71" s="8"/>
      <c r="K71" s="8">
        <v>4</v>
      </c>
    </row>
    <row r="72" spans="1:11" x14ac:dyDescent="0.25">
      <c r="A72" s="9">
        <v>21</v>
      </c>
      <c r="B72" s="8" t="s">
        <v>29</v>
      </c>
      <c r="C72" s="8">
        <v>1</v>
      </c>
      <c r="D72" s="8"/>
      <c r="E72" s="8">
        <v>4</v>
      </c>
      <c r="F72" s="8">
        <v>2</v>
      </c>
      <c r="G72" s="8"/>
      <c r="H72" s="8"/>
      <c r="I72" s="8"/>
      <c r="J72" s="8"/>
      <c r="K72" s="8">
        <v>3</v>
      </c>
    </row>
    <row r="73" spans="1:11" x14ac:dyDescent="0.25">
      <c r="A73" s="9">
        <v>25</v>
      </c>
      <c r="B73" s="8" t="s">
        <v>29</v>
      </c>
      <c r="C73" s="8">
        <v>4</v>
      </c>
      <c r="D73" s="8">
        <v>3</v>
      </c>
      <c r="E73" s="8">
        <v>2</v>
      </c>
      <c r="F73" s="8"/>
      <c r="G73" s="8"/>
      <c r="H73" s="8"/>
      <c r="I73" s="8"/>
      <c r="J73" s="8"/>
      <c r="K73" s="8">
        <v>1</v>
      </c>
    </row>
    <row r="74" spans="1:11" x14ac:dyDescent="0.25">
      <c r="A74" s="9">
        <v>26</v>
      </c>
      <c r="B74" s="8" t="s">
        <v>29</v>
      </c>
      <c r="C74" s="8">
        <v>4</v>
      </c>
      <c r="D74" s="8">
        <v>2</v>
      </c>
      <c r="E74" s="8">
        <v>1</v>
      </c>
      <c r="F74" s="8">
        <v>3</v>
      </c>
      <c r="G74" s="8"/>
      <c r="H74" s="8"/>
      <c r="I74" s="8"/>
      <c r="J74" s="8"/>
      <c r="K74" s="8"/>
    </row>
    <row r="75" spans="1:11" x14ac:dyDescent="0.25">
      <c r="A75" s="9">
        <v>29</v>
      </c>
      <c r="B75" s="8" t="s">
        <v>29</v>
      </c>
      <c r="C75" s="8">
        <v>3</v>
      </c>
      <c r="D75" s="8"/>
      <c r="E75" s="8">
        <v>2</v>
      </c>
      <c r="F75" s="8">
        <v>4</v>
      </c>
      <c r="G75" s="8"/>
      <c r="H75" s="8"/>
      <c r="I75" s="8">
        <v>1</v>
      </c>
      <c r="J75" s="8"/>
      <c r="K75" s="8"/>
    </row>
    <row r="76" spans="1:11" x14ac:dyDescent="0.25">
      <c r="A76" s="9">
        <v>30</v>
      </c>
      <c r="B76" s="8" t="s">
        <v>29</v>
      </c>
      <c r="C76" s="8">
        <v>4</v>
      </c>
      <c r="D76" s="8">
        <v>3</v>
      </c>
      <c r="E76" s="8">
        <v>1</v>
      </c>
      <c r="F76" s="8"/>
      <c r="G76" s="8"/>
      <c r="H76" s="8"/>
      <c r="I76" s="8">
        <v>2</v>
      </c>
      <c r="J76" s="8"/>
      <c r="K76" s="8"/>
    </row>
    <row r="77" spans="1:11" x14ac:dyDescent="0.25">
      <c r="A77" s="9">
        <v>32</v>
      </c>
      <c r="B77" s="8" t="s">
        <v>29</v>
      </c>
      <c r="C77" s="8">
        <v>4</v>
      </c>
      <c r="D77" s="8">
        <v>2</v>
      </c>
      <c r="E77" s="8">
        <v>3</v>
      </c>
      <c r="F77" s="8"/>
      <c r="G77" s="8"/>
      <c r="H77" s="8">
        <v>3</v>
      </c>
      <c r="I77" s="8"/>
      <c r="J77" s="8"/>
      <c r="K77" s="8"/>
    </row>
    <row r="78" spans="1:11" x14ac:dyDescent="0.25">
      <c r="A78" s="9">
        <v>33</v>
      </c>
      <c r="B78" s="8" t="s">
        <v>29</v>
      </c>
      <c r="C78" s="8">
        <v>2</v>
      </c>
      <c r="D78" s="8"/>
      <c r="E78" s="8">
        <v>1</v>
      </c>
      <c r="F78" s="8"/>
      <c r="G78" s="8">
        <v>3</v>
      </c>
      <c r="H78" s="8"/>
      <c r="I78" s="8"/>
      <c r="J78" s="8"/>
      <c r="K78" s="8">
        <v>4</v>
      </c>
    </row>
    <row r="79" spans="1:11" x14ac:dyDescent="0.25">
      <c r="A79" s="9">
        <v>34</v>
      </c>
      <c r="B79" s="8" t="s">
        <v>29</v>
      </c>
      <c r="C79" s="8">
        <v>1</v>
      </c>
      <c r="D79" s="8"/>
      <c r="E79" s="8">
        <v>4</v>
      </c>
      <c r="F79" s="8"/>
      <c r="G79" s="8">
        <v>2</v>
      </c>
      <c r="H79" s="8"/>
      <c r="I79" s="8"/>
      <c r="J79" s="8"/>
      <c r="K79" s="8">
        <v>3</v>
      </c>
    </row>
    <row r="80" spans="1:11" x14ac:dyDescent="0.25">
      <c r="A80" s="9">
        <v>36</v>
      </c>
      <c r="B80" s="8" t="s">
        <v>29</v>
      </c>
      <c r="C80" s="8"/>
      <c r="D80" s="8"/>
      <c r="E80" s="8">
        <v>1</v>
      </c>
      <c r="F80" s="8">
        <v>3</v>
      </c>
      <c r="G80" s="8"/>
      <c r="H80" s="8">
        <v>4</v>
      </c>
      <c r="I80" s="8">
        <v>2</v>
      </c>
      <c r="J80" s="8"/>
      <c r="K80" s="8"/>
    </row>
    <row r="81" spans="1:11" x14ac:dyDescent="0.25">
      <c r="A81" s="9">
        <v>37</v>
      </c>
      <c r="B81" s="8" t="s">
        <v>29</v>
      </c>
      <c r="C81" s="8">
        <v>4</v>
      </c>
      <c r="D81" s="8"/>
      <c r="E81" s="8"/>
      <c r="F81" s="8">
        <v>2</v>
      </c>
      <c r="G81" s="8">
        <v>1</v>
      </c>
      <c r="H81" s="8"/>
      <c r="I81" s="8"/>
      <c r="J81" s="8"/>
      <c r="K81" s="8">
        <v>3</v>
      </c>
    </row>
    <row r="82" spans="1:11" x14ac:dyDescent="0.25">
      <c r="A82" s="9">
        <v>40</v>
      </c>
      <c r="B82" s="8" t="s">
        <v>29</v>
      </c>
      <c r="C82" s="8">
        <v>1</v>
      </c>
      <c r="D82" s="8"/>
      <c r="E82" s="8"/>
      <c r="F82" s="8">
        <v>2</v>
      </c>
      <c r="G82" s="8">
        <v>3</v>
      </c>
      <c r="H82" s="8">
        <v>4</v>
      </c>
      <c r="I82" s="8"/>
      <c r="J82" s="8"/>
      <c r="K82" s="8"/>
    </row>
    <row r="83" spans="1:11" x14ac:dyDescent="0.25">
      <c r="A83" s="9">
        <v>45</v>
      </c>
      <c r="B83" s="8" t="s">
        <v>29</v>
      </c>
      <c r="C83" s="8"/>
      <c r="D83" s="8">
        <v>2</v>
      </c>
      <c r="E83" s="8">
        <v>1</v>
      </c>
      <c r="F83" s="8"/>
      <c r="G83" s="8"/>
      <c r="H83" s="8"/>
      <c r="I83" s="8"/>
      <c r="J83" s="8"/>
      <c r="K83" s="8"/>
    </row>
    <row r="84" spans="1:11" x14ac:dyDescent="0.25">
      <c r="A84" s="9">
        <v>47</v>
      </c>
      <c r="B84" s="8" t="s">
        <v>29</v>
      </c>
      <c r="C84" s="8">
        <v>1</v>
      </c>
      <c r="D84" s="8"/>
      <c r="E84" s="8"/>
      <c r="F84" s="8">
        <v>4</v>
      </c>
      <c r="G84" s="8"/>
      <c r="H84" s="8">
        <v>3</v>
      </c>
      <c r="I84" s="8"/>
      <c r="J84" s="8">
        <v>2</v>
      </c>
      <c r="K84" s="8"/>
    </row>
    <row r="85" spans="1:11" x14ac:dyDescent="0.25">
      <c r="A85" s="9">
        <v>49</v>
      </c>
      <c r="B85" s="8" t="s">
        <v>29</v>
      </c>
      <c r="C85" s="8"/>
      <c r="D85" s="8"/>
      <c r="E85" s="8">
        <v>1</v>
      </c>
      <c r="F85" s="8"/>
      <c r="G85" s="8">
        <v>4</v>
      </c>
      <c r="H85" s="8"/>
      <c r="I85" s="8">
        <v>2</v>
      </c>
      <c r="J85" s="8"/>
      <c r="K85" s="8">
        <v>3</v>
      </c>
    </row>
    <row r="86" spans="1:11" x14ac:dyDescent="0.25">
      <c r="A86" s="9">
        <v>50</v>
      </c>
      <c r="B86" s="8" t="s">
        <v>29</v>
      </c>
      <c r="C86" s="8"/>
      <c r="D86" s="8">
        <v>4</v>
      </c>
      <c r="E86" s="8">
        <v>3</v>
      </c>
      <c r="F86" s="8"/>
      <c r="G86" s="8">
        <v>2</v>
      </c>
      <c r="H86" s="8"/>
      <c r="I86" s="8">
        <v>1</v>
      </c>
      <c r="J86" s="8"/>
      <c r="K86" s="8"/>
    </row>
    <row r="87" spans="1:11" x14ac:dyDescent="0.25">
      <c r="A87" s="9">
        <v>51</v>
      </c>
      <c r="B87" s="8" t="s">
        <v>29</v>
      </c>
      <c r="C87" s="8">
        <v>2</v>
      </c>
      <c r="D87" s="8"/>
      <c r="E87" s="8">
        <v>1</v>
      </c>
      <c r="F87" s="8">
        <v>3</v>
      </c>
      <c r="G87" s="8"/>
      <c r="H87" s="8">
        <v>4</v>
      </c>
      <c r="I87" s="8"/>
      <c r="J87" s="8"/>
      <c r="K87" s="8"/>
    </row>
    <row r="88" spans="1:11" x14ac:dyDescent="0.25">
      <c r="A88" s="9">
        <v>53</v>
      </c>
      <c r="B88" s="8" t="s">
        <v>29</v>
      </c>
      <c r="C88" s="8">
        <v>1</v>
      </c>
      <c r="D88" s="8"/>
      <c r="E88" s="8">
        <v>2</v>
      </c>
      <c r="F88" s="8"/>
      <c r="G88" s="8"/>
      <c r="H88" s="8">
        <v>3</v>
      </c>
      <c r="I88" s="8"/>
      <c r="J88" s="8"/>
      <c r="K88" s="8">
        <v>4</v>
      </c>
    </row>
    <row r="89" spans="1:11" x14ac:dyDescent="0.25">
      <c r="A89" s="9">
        <v>54</v>
      </c>
      <c r="B89" s="8" t="s">
        <v>29</v>
      </c>
      <c r="C89" s="8">
        <v>1</v>
      </c>
      <c r="D89" s="8">
        <v>2</v>
      </c>
      <c r="E89" s="8"/>
      <c r="F89" s="8">
        <v>3</v>
      </c>
      <c r="G89" s="8"/>
      <c r="H89" s="8"/>
      <c r="I89" s="8">
        <v>4</v>
      </c>
      <c r="J89" s="8"/>
      <c r="K89" s="8"/>
    </row>
    <row r="90" spans="1:11" x14ac:dyDescent="0.25">
      <c r="A90" s="9">
        <v>57</v>
      </c>
      <c r="B90" s="8" t="s">
        <v>29</v>
      </c>
      <c r="C90" s="8"/>
      <c r="D90" s="8">
        <v>1</v>
      </c>
      <c r="E90" s="8">
        <v>3</v>
      </c>
      <c r="F90" s="8"/>
      <c r="G90" s="8">
        <v>4</v>
      </c>
      <c r="H90" s="8"/>
      <c r="I90" s="8">
        <v>2</v>
      </c>
      <c r="J90" s="8"/>
      <c r="K90" s="8"/>
    </row>
    <row r="91" spans="1:11" x14ac:dyDescent="0.25">
      <c r="A91" s="9">
        <v>58</v>
      </c>
      <c r="B91" s="8" t="s">
        <v>29</v>
      </c>
      <c r="C91" s="8"/>
      <c r="D91" s="8">
        <v>3</v>
      </c>
      <c r="E91" s="8"/>
      <c r="F91" s="8"/>
      <c r="G91" s="8">
        <v>1</v>
      </c>
      <c r="H91" s="8">
        <v>2</v>
      </c>
      <c r="I91" s="8"/>
      <c r="J91" s="8"/>
      <c r="K91" s="8">
        <v>4</v>
      </c>
    </row>
    <row r="92" spans="1:11" x14ac:dyDescent="0.25">
      <c r="A92" s="9">
        <v>59</v>
      </c>
      <c r="B92" s="8" t="s">
        <v>29</v>
      </c>
      <c r="C92" s="8">
        <v>1</v>
      </c>
      <c r="D92" s="8"/>
      <c r="E92" s="8"/>
      <c r="F92" s="8"/>
      <c r="G92" s="8"/>
      <c r="H92" s="8"/>
      <c r="I92" s="8">
        <v>4</v>
      </c>
      <c r="J92" s="8">
        <v>3</v>
      </c>
      <c r="K92" s="8">
        <v>2</v>
      </c>
    </row>
    <row r="93" spans="1:11" x14ac:dyDescent="0.25">
      <c r="A93" s="9">
        <v>62</v>
      </c>
      <c r="B93" s="8" t="s">
        <v>29</v>
      </c>
      <c r="C93" s="8">
        <v>1</v>
      </c>
      <c r="D93" s="8"/>
      <c r="E93" s="8"/>
      <c r="F93" s="8"/>
      <c r="G93" s="8">
        <v>3</v>
      </c>
      <c r="H93" s="8"/>
      <c r="I93" s="8">
        <v>4</v>
      </c>
      <c r="J93" s="8"/>
      <c r="K93" s="8">
        <v>2</v>
      </c>
    </row>
    <row r="94" spans="1:11" x14ac:dyDescent="0.25">
      <c r="A94" s="9">
        <v>64</v>
      </c>
      <c r="B94" s="8" t="s">
        <v>29</v>
      </c>
      <c r="C94" s="8">
        <v>1</v>
      </c>
      <c r="D94" s="8"/>
      <c r="E94" s="8"/>
      <c r="F94" s="8">
        <v>4</v>
      </c>
      <c r="G94" s="8">
        <v>3</v>
      </c>
      <c r="H94" s="8"/>
      <c r="I94" s="8"/>
      <c r="J94" s="8"/>
      <c r="K94" s="8">
        <v>2</v>
      </c>
    </row>
    <row r="95" spans="1:11" x14ac:dyDescent="0.25">
      <c r="A95" s="9">
        <v>66</v>
      </c>
      <c r="B95" s="8" t="s">
        <v>29</v>
      </c>
      <c r="C95" s="8">
        <v>2</v>
      </c>
      <c r="D95" s="8">
        <v>1</v>
      </c>
      <c r="E95" s="8"/>
      <c r="F95" s="8"/>
      <c r="G95" s="8"/>
      <c r="H95" s="8"/>
      <c r="I95" s="8">
        <v>3</v>
      </c>
      <c r="J95" s="8"/>
      <c r="K95" s="8">
        <v>4</v>
      </c>
    </row>
    <row r="96" spans="1:11" x14ac:dyDescent="0.25">
      <c r="A96" s="9">
        <v>68</v>
      </c>
      <c r="B96" s="8" t="s">
        <v>29</v>
      </c>
      <c r="C96" s="8">
        <v>1</v>
      </c>
      <c r="D96" s="8">
        <v>4</v>
      </c>
      <c r="E96" s="8">
        <v>2</v>
      </c>
      <c r="F96" s="8"/>
      <c r="G96" s="8">
        <v>3</v>
      </c>
      <c r="H96" s="8"/>
      <c r="I96" s="8"/>
      <c r="J96" s="8"/>
      <c r="K96" s="8"/>
    </row>
    <row r="97" spans="1:11" x14ac:dyDescent="0.25">
      <c r="A97" s="9">
        <v>69</v>
      </c>
      <c r="B97" s="8" t="s">
        <v>29</v>
      </c>
      <c r="C97" s="8">
        <v>3</v>
      </c>
      <c r="D97" s="8">
        <v>4</v>
      </c>
      <c r="E97" s="8">
        <v>1</v>
      </c>
      <c r="F97" s="8"/>
      <c r="G97" s="8"/>
      <c r="H97" s="8"/>
      <c r="I97" s="8">
        <v>2</v>
      </c>
      <c r="J97" s="8"/>
      <c r="K97" s="8"/>
    </row>
    <row r="98" spans="1:11" x14ac:dyDescent="0.25">
      <c r="A98" s="9">
        <v>74</v>
      </c>
      <c r="B98" s="8" t="s">
        <v>29</v>
      </c>
      <c r="C98" s="8"/>
      <c r="D98" s="8">
        <v>4</v>
      </c>
      <c r="E98" s="8"/>
      <c r="F98" s="8">
        <v>1</v>
      </c>
      <c r="G98" s="8"/>
      <c r="H98" s="8">
        <v>2</v>
      </c>
      <c r="I98" s="8">
        <v>3</v>
      </c>
      <c r="J98" s="8"/>
      <c r="K98" s="8"/>
    </row>
    <row r="99" spans="1:11" x14ac:dyDescent="0.25">
      <c r="A99" s="9">
        <v>75</v>
      </c>
      <c r="B99" s="8" t="s">
        <v>29</v>
      </c>
      <c r="C99" s="8"/>
      <c r="D99" s="8"/>
      <c r="E99" s="8">
        <v>1</v>
      </c>
      <c r="F99" s="8">
        <v>4</v>
      </c>
      <c r="G99" s="8"/>
      <c r="H99" s="8"/>
      <c r="I99" s="8">
        <v>3</v>
      </c>
      <c r="J99" s="8"/>
      <c r="K99" s="8">
        <v>2</v>
      </c>
    </row>
    <row r="100" spans="1:11" x14ac:dyDescent="0.25">
      <c r="A100" s="9">
        <v>76</v>
      </c>
      <c r="B100" s="8" t="s">
        <v>29</v>
      </c>
      <c r="C100" s="8"/>
      <c r="D100" s="8">
        <v>4</v>
      </c>
      <c r="E100" s="8">
        <v>2</v>
      </c>
      <c r="F100" s="8"/>
      <c r="G100" s="8">
        <v>3</v>
      </c>
      <c r="H100" s="8"/>
      <c r="I100" s="8">
        <v>1</v>
      </c>
      <c r="J100" s="8"/>
      <c r="K100" s="8"/>
    </row>
    <row r="101" spans="1:11" x14ac:dyDescent="0.25">
      <c r="A101" s="9">
        <v>77</v>
      </c>
      <c r="B101" s="8" t="s">
        <v>29</v>
      </c>
      <c r="C101" s="8"/>
      <c r="D101" s="8">
        <v>1</v>
      </c>
      <c r="E101" s="8">
        <v>2</v>
      </c>
      <c r="F101" s="8"/>
      <c r="G101" s="8">
        <v>3</v>
      </c>
      <c r="H101" s="8"/>
      <c r="I101" s="8">
        <v>4</v>
      </c>
      <c r="J101" s="8"/>
      <c r="K101" s="8"/>
    </row>
    <row r="102" spans="1:11" x14ac:dyDescent="0.25">
      <c r="A102" s="9">
        <v>78</v>
      </c>
      <c r="B102" s="8" t="s">
        <v>29</v>
      </c>
      <c r="C102" s="8">
        <v>4</v>
      </c>
      <c r="D102" s="8">
        <v>1</v>
      </c>
      <c r="E102" s="8"/>
      <c r="F102" s="8"/>
      <c r="G102" s="8">
        <v>3</v>
      </c>
      <c r="H102" s="8"/>
      <c r="I102" s="8">
        <v>2</v>
      </c>
      <c r="J102" s="8"/>
      <c r="K102" s="8"/>
    </row>
    <row r="103" spans="1:11" x14ac:dyDescent="0.25">
      <c r="A103" s="9">
        <v>81</v>
      </c>
      <c r="B103" s="8" t="s">
        <v>29</v>
      </c>
      <c r="C103" s="8">
        <v>2</v>
      </c>
      <c r="D103" s="8">
        <v>1</v>
      </c>
      <c r="E103" s="8">
        <v>4</v>
      </c>
      <c r="F103" s="8"/>
      <c r="G103" s="8"/>
      <c r="H103" s="8">
        <v>3</v>
      </c>
      <c r="I103" s="8"/>
      <c r="J103" s="8"/>
      <c r="K103" s="8"/>
    </row>
    <row r="104" spans="1:11" x14ac:dyDescent="0.25">
      <c r="A104" s="9">
        <v>82</v>
      </c>
      <c r="B104" s="8" t="s">
        <v>29</v>
      </c>
      <c r="C104" s="8">
        <v>2</v>
      </c>
      <c r="D104" s="8">
        <v>1</v>
      </c>
      <c r="E104" s="8"/>
      <c r="F104" s="8">
        <v>4</v>
      </c>
      <c r="G104" s="8"/>
      <c r="H104" s="8">
        <v>3</v>
      </c>
      <c r="I104" s="8"/>
      <c r="J104" s="8"/>
      <c r="K104" s="8"/>
    </row>
    <row r="105" spans="1:11" x14ac:dyDescent="0.25">
      <c r="A105" s="9">
        <v>85</v>
      </c>
      <c r="B105" s="8" t="s">
        <v>29</v>
      </c>
      <c r="C105" s="8">
        <v>1</v>
      </c>
      <c r="D105" s="8"/>
      <c r="E105" s="8">
        <v>3</v>
      </c>
      <c r="F105" s="8"/>
      <c r="G105" s="8">
        <v>4</v>
      </c>
      <c r="H105" s="8"/>
      <c r="I105" s="8"/>
      <c r="J105" s="8"/>
      <c r="K105" s="8">
        <v>2</v>
      </c>
    </row>
    <row r="106" spans="1:11" x14ac:dyDescent="0.25">
      <c r="A106" s="7" t="s">
        <v>79</v>
      </c>
    </row>
    <row r="107" spans="1:11" x14ac:dyDescent="0.25">
      <c r="A107" s="11">
        <v>1</v>
      </c>
      <c r="B107" s="1"/>
      <c r="C107" s="1">
        <f>COUNTIF(C60:C105,1)</f>
        <v>17</v>
      </c>
      <c r="D107" s="1">
        <f t="shared" ref="D107:K107" si="4">COUNTIF(D60:D105,1)</f>
        <v>7</v>
      </c>
      <c r="E107" s="1">
        <f t="shared" si="4"/>
        <v>9</v>
      </c>
      <c r="F107" s="1">
        <f t="shared" si="4"/>
        <v>1</v>
      </c>
      <c r="G107" s="1">
        <f t="shared" si="4"/>
        <v>2</v>
      </c>
      <c r="H107" s="1">
        <f t="shared" si="4"/>
        <v>2</v>
      </c>
      <c r="I107" s="1">
        <f t="shared" si="4"/>
        <v>5</v>
      </c>
      <c r="J107" s="1">
        <f t="shared" si="4"/>
        <v>0</v>
      </c>
      <c r="K107" s="1">
        <f t="shared" si="4"/>
        <v>2</v>
      </c>
    </row>
    <row r="108" spans="1:11" x14ac:dyDescent="0.25">
      <c r="A108" s="11">
        <v>2</v>
      </c>
      <c r="B108" s="1"/>
      <c r="C108" s="1">
        <f>COUNTIF(C60:C105,2)</f>
        <v>5</v>
      </c>
      <c r="D108" s="1">
        <f t="shared" ref="D108:K108" si="5">COUNTIF(D60:D105,2)</f>
        <v>6</v>
      </c>
      <c r="E108" s="1">
        <f t="shared" si="5"/>
        <v>6</v>
      </c>
      <c r="F108" s="1">
        <f t="shared" si="5"/>
        <v>7</v>
      </c>
      <c r="G108" s="1">
        <f t="shared" si="5"/>
        <v>5</v>
      </c>
      <c r="H108" s="1">
        <f t="shared" si="5"/>
        <v>2</v>
      </c>
      <c r="I108" s="1">
        <f t="shared" si="5"/>
        <v>7</v>
      </c>
      <c r="J108" s="1">
        <f t="shared" si="5"/>
        <v>2</v>
      </c>
      <c r="K108" s="1">
        <f t="shared" si="5"/>
        <v>6</v>
      </c>
    </row>
    <row r="109" spans="1:11" x14ac:dyDescent="0.25">
      <c r="A109" s="11">
        <v>3</v>
      </c>
      <c r="B109" s="1"/>
      <c r="C109" s="1">
        <f>COUNTIF(C60:C105,3)</f>
        <v>2</v>
      </c>
      <c r="D109" s="1">
        <f t="shared" ref="D109:K109" si="6">COUNTIF(D60:D105,3)</f>
        <v>4</v>
      </c>
      <c r="E109" s="1">
        <f t="shared" si="6"/>
        <v>8</v>
      </c>
      <c r="F109" s="1">
        <f t="shared" si="6"/>
        <v>5</v>
      </c>
      <c r="G109" s="1">
        <f t="shared" si="6"/>
        <v>9</v>
      </c>
      <c r="H109" s="1">
        <f t="shared" si="6"/>
        <v>6</v>
      </c>
      <c r="I109" s="1">
        <f t="shared" si="6"/>
        <v>5</v>
      </c>
      <c r="J109" s="1">
        <f t="shared" si="6"/>
        <v>3</v>
      </c>
      <c r="K109" s="1">
        <f t="shared" si="6"/>
        <v>4</v>
      </c>
    </row>
    <row r="110" spans="1:11" x14ac:dyDescent="0.25">
      <c r="A110" s="11">
        <v>4</v>
      </c>
      <c r="B110" s="1"/>
      <c r="C110" s="1">
        <f>COUNTIF(C60:C105,4)</f>
        <v>9</v>
      </c>
      <c r="D110" s="1">
        <f t="shared" ref="D110:K110" si="7">COUNTIF(D60:D105,4)</f>
        <v>6</v>
      </c>
      <c r="E110" s="1">
        <f t="shared" si="7"/>
        <v>3</v>
      </c>
      <c r="F110" s="1">
        <f t="shared" si="7"/>
        <v>5</v>
      </c>
      <c r="G110" s="1">
        <f t="shared" si="7"/>
        <v>4</v>
      </c>
      <c r="H110" s="1">
        <f t="shared" si="7"/>
        <v>4</v>
      </c>
      <c r="I110" s="1">
        <f t="shared" si="7"/>
        <v>4</v>
      </c>
      <c r="J110" s="1">
        <f t="shared" si="7"/>
        <v>2</v>
      </c>
      <c r="K110" s="1">
        <f t="shared" si="7"/>
        <v>7</v>
      </c>
    </row>
    <row r="111" spans="1:11" x14ac:dyDescent="0.25">
      <c r="A111" s="11" t="s">
        <v>78</v>
      </c>
      <c r="B111" s="1"/>
      <c r="C111" s="1">
        <f>SUM(C107:C110)</f>
        <v>33</v>
      </c>
      <c r="D111" s="1">
        <f t="shared" ref="D111:K111" si="8">SUM(D107:D110)</f>
        <v>23</v>
      </c>
      <c r="E111" s="1">
        <f t="shared" si="8"/>
        <v>26</v>
      </c>
      <c r="F111" s="1">
        <f t="shared" si="8"/>
        <v>18</v>
      </c>
      <c r="G111" s="1">
        <f t="shared" si="8"/>
        <v>20</v>
      </c>
      <c r="H111" s="1">
        <f t="shared" si="8"/>
        <v>14</v>
      </c>
      <c r="I111" s="1">
        <f t="shared" si="8"/>
        <v>21</v>
      </c>
      <c r="J111" s="1">
        <f t="shared" si="8"/>
        <v>7</v>
      </c>
      <c r="K111" s="1">
        <f t="shared" si="8"/>
        <v>19</v>
      </c>
    </row>
    <row r="112" spans="1:11" x14ac:dyDescent="0.25">
      <c r="A112" s="13"/>
    </row>
    <row r="113" spans="1:11" x14ac:dyDescent="0.25">
      <c r="A113" s="9">
        <v>1</v>
      </c>
      <c r="B113" s="1"/>
      <c r="C113" s="1">
        <f>COUNTIF(C13:C105,1)</f>
        <v>25</v>
      </c>
      <c r="D113" s="1">
        <f t="shared" ref="D113:K113" si="9">COUNTIF(D13:D105,1)</f>
        <v>14</v>
      </c>
      <c r="E113" s="1">
        <f t="shared" si="9"/>
        <v>18</v>
      </c>
      <c r="F113" s="1">
        <f t="shared" si="9"/>
        <v>1</v>
      </c>
      <c r="G113" s="1">
        <f t="shared" si="9"/>
        <v>6</v>
      </c>
      <c r="H113" s="1">
        <f t="shared" si="9"/>
        <v>5</v>
      </c>
      <c r="I113" s="1">
        <f t="shared" si="9"/>
        <v>13</v>
      </c>
      <c r="J113" s="1">
        <f t="shared" si="9"/>
        <v>4</v>
      </c>
      <c r="K113" s="1">
        <f t="shared" si="9"/>
        <v>4</v>
      </c>
    </row>
    <row r="114" spans="1:11" x14ac:dyDescent="0.25">
      <c r="A114" s="9">
        <v>2</v>
      </c>
      <c r="B114" s="1"/>
      <c r="C114" s="1">
        <f>COUNTIF(C13:C105,2)</f>
        <v>13</v>
      </c>
      <c r="D114" s="1">
        <f t="shared" ref="D114:K114" si="10">COUNTIF(D13:D105,2)</f>
        <v>13</v>
      </c>
      <c r="E114" s="1">
        <f t="shared" si="10"/>
        <v>15</v>
      </c>
      <c r="F114" s="1">
        <f t="shared" si="10"/>
        <v>10</v>
      </c>
      <c r="G114" s="1">
        <f t="shared" si="10"/>
        <v>9</v>
      </c>
      <c r="H114" s="1">
        <f t="shared" si="10"/>
        <v>3</v>
      </c>
      <c r="I114" s="1">
        <f t="shared" si="10"/>
        <v>15</v>
      </c>
      <c r="J114" s="1">
        <f t="shared" si="10"/>
        <v>3</v>
      </c>
      <c r="K114" s="1">
        <f t="shared" si="10"/>
        <v>10</v>
      </c>
    </row>
    <row r="115" spans="1:11" x14ac:dyDescent="0.25">
      <c r="A115" s="9">
        <v>3</v>
      </c>
      <c r="B115" s="1"/>
      <c r="C115" s="1">
        <f>COUNTIF(C13:C105,3)</f>
        <v>10</v>
      </c>
      <c r="D115" s="1">
        <f t="shared" ref="D115:K115" si="11">COUNTIF(D13:D105,3)</f>
        <v>13</v>
      </c>
      <c r="E115" s="1">
        <f t="shared" si="11"/>
        <v>10</v>
      </c>
      <c r="F115" s="1">
        <f t="shared" si="11"/>
        <v>11</v>
      </c>
      <c r="G115" s="1">
        <f t="shared" si="11"/>
        <v>13</v>
      </c>
      <c r="H115" s="1">
        <f t="shared" si="11"/>
        <v>11</v>
      </c>
      <c r="I115" s="1">
        <f t="shared" si="11"/>
        <v>8</v>
      </c>
      <c r="J115" s="1">
        <f t="shared" si="11"/>
        <v>4</v>
      </c>
      <c r="K115" s="1">
        <f t="shared" si="11"/>
        <v>9</v>
      </c>
    </row>
    <row r="116" spans="1:11" x14ac:dyDescent="0.25">
      <c r="A116" s="9">
        <v>4</v>
      </c>
      <c r="B116" s="1"/>
      <c r="C116" s="1">
        <f>COUNTIF(C13:C105,4)</f>
        <v>11</v>
      </c>
      <c r="D116" s="1">
        <f t="shared" ref="D116:K116" si="12">COUNTIF(D13:D105,4)</f>
        <v>9</v>
      </c>
      <c r="E116" s="1">
        <f t="shared" si="12"/>
        <v>8</v>
      </c>
      <c r="F116" s="1">
        <f t="shared" si="12"/>
        <v>12</v>
      </c>
      <c r="G116" s="1">
        <f t="shared" si="12"/>
        <v>14</v>
      </c>
      <c r="H116" s="1">
        <f t="shared" si="12"/>
        <v>9</v>
      </c>
      <c r="I116" s="1">
        <f t="shared" si="12"/>
        <v>7</v>
      </c>
      <c r="J116" s="1">
        <f t="shared" si="12"/>
        <v>8</v>
      </c>
      <c r="K116" s="1">
        <f t="shared" si="12"/>
        <v>12</v>
      </c>
    </row>
    <row r="117" spans="1:11" x14ac:dyDescent="0.25">
      <c r="A117" s="11" t="s">
        <v>30</v>
      </c>
      <c r="B117" s="1"/>
      <c r="C117" s="1">
        <f t="shared" ref="C117:K117" si="13">SUM(C113:C116)</f>
        <v>59</v>
      </c>
      <c r="D117" s="1">
        <f t="shared" si="13"/>
        <v>49</v>
      </c>
      <c r="E117" s="1">
        <f t="shared" si="13"/>
        <v>51</v>
      </c>
      <c r="F117" s="1">
        <f t="shared" si="13"/>
        <v>34</v>
      </c>
      <c r="G117" s="1">
        <f t="shared" si="13"/>
        <v>42</v>
      </c>
      <c r="H117" s="1">
        <f t="shared" si="13"/>
        <v>28</v>
      </c>
      <c r="I117" s="1">
        <f t="shared" si="13"/>
        <v>43</v>
      </c>
      <c r="J117" s="1">
        <f t="shared" si="13"/>
        <v>19</v>
      </c>
      <c r="K117" s="1">
        <f t="shared" si="13"/>
        <v>35</v>
      </c>
    </row>
  </sheetData>
  <sortState ref="A13:K98">
    <sortCondition ref="B13:B98"/>
  </sortState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Q1</vt:lpstr>
      <vt:lpstr>Q2</vt:lpstr>
      <vt:lpstr>Q3</vt:lpstr>
      <vt:lpstr>Q4</vt:lpstr>
      <vt:lpstr>Q5</vt:lpstr>
      <vt:lpstr>Q6</vt:lpstr>
      <vt:lpstr>Q7</vt:lpstr>
      <vt:lpstr>Q8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2014-04-11T16:42:45Z</dcterms:created>
  <dcterms:modified xsi:type="dcterms:W3CDTF">2014-04-24T17:08:52Z</dcterms:modified>
</cp:coreProperties>
</file>