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 activeTab="6"/>
  </bookViews>
  <sheets>
    <sheet name="question 1" sheetId="8" r:id="rId1"/>
    <sheet name="question 2" sheetId="7" r:id="rId2"/>
    <sheet name="question 3" sheetId="6" r:id="rId3"/>
    <sheet name="question 4" sheetId="1" r:id="rId4"/>
    <sheet name="question 5" sheetId="2" r:id="rId5"/>
    <sheet name="question 6" sheetId="3" r:id="rId6"/>
    <sheet name="question 7" sheetId="4" r:id="rId7"/>
    <sheet name="question 8" sheetId="5" r:id="rId8"/>
  </sheets>
  <calcPr calcId="152511"/>
</workbook>
</file>

<file path=xl/calcChain.xml><?xml version="1.0" encoding="utf-8"?>
<calcChain xmlns="http://schemas.openxmlformats.org/spreadsheetml/2006/main">
  <c r="U4" i="2" l="1"/>
  <c r="T4" i="2"/>
  <c r="S4" i="2"/>
  <c r="R4" i="2"/>
  <c r="P117" i="7"/>
  <c r="Q117" i="7"/>
  <c r="O117" i="7"/>
  <c r="P132" i="7"/>
  <c r="Q132" i="7"/>
  <c r="O132" i="7"/>
  <c r="P131" i="7"/>
  <c r="Q131" i="7"/>
  <c r="O131" i="7"/>
  <c r="P130" i="7"/>
  <c r="Q130" i="7"/>
  <c r="O130" i="7"/>
  <c r="P129" i="7"/>
  <c r="Q129" i="7"/>
  <c r="O129" i="7"/>
  <c r="P127" i="7"/>
  <c r="Q127" i="7"/>
  <c r="O127" i="7"/>
  <c r="P128" i="7"/>
  <c r="Q128" i="7"/>
  <c r="O128" i="7"/>
  <c r="L7" i="7"/>
  <c r="K7" i="7"/>
  <c r="J7" i="7"/>
  <c r="P126" i="7"/>
  <c r="Q126" i="7"/>
  <c r="O126" i="7"/>
  <c r="P125" i="7"/>
  <c r="Q125" i="7"/>
  <c r="O125" i="7"/>
  <c r="P124" i="7"/>
  <c r="Q124" i="7"/>
  <c r="O124" i="7"/>
  <c r="P123" i="7"/>
  <c r="Q123" i="7"/>
  <c r="O123" i="7"/>
  <c r="P122" i="7"/>
  <c r="Q122" i="7"/>
  <c r="O122" i="7"/>
  <c r="P121" i="7"/>
  <c r="Q121" i="7"/>
  <c r="O121" i="7"/>
  <c r="P120" i="7"/>
  <c r="Q120" i="7"/>
  <c r="O120" i="7"/>
  <c r="P119" i="7"/>
  <c r="Q119" i="7"/>
  <c r="O119" i="7"/>
  <c r="P118" i="7"/>
  <c r="Q118" i="7"/>
  <c r="O118" i="7"/>
  <c r="P116" i="7"/>
  <c r="Q116" i="7"/>
  <c r="O116" i="7"/>
  <c r="P115" i="7"/>
  <c r="Q115" i="7"/>
  <c r="O115" i="7"/>
  <c r="P114" i="7"/>
  <c r="Q114" i="7"/>
  <c r="O114" i="7"/>
  <c r="P113" i="7"/>
  <c r="Q113" i="7"/>
  <c r="O113" i="7"/>
  <c r="P112" i="7"/>
  <c r="Q112" i="7"/>
  <c r="O112" i="7"/>
  <c r="P111" i="7"/>
  <c r="Q111" i="7"/>
  <c r="O111" i="7"/>
  <c r="P110" i="7"/>
  <c r="Q110" i="7"/>
  <c r="O110" i="7"/>
  <c r="D120" i="2"/>
  <c r="E120" i="2"/>
  <c r="F120" i="2"/>
  <c r="G120" i="2"/>
  <c r="H120" i="2"/>
  <c r="I120" i="2"/>
  <c r="J120" i="2"/>
  <c r="K120" i="2"/>
  <c r="L120" i="2"/>
  <c r="M120" i="2"/>
  <c r="N120" i="2"/>
  <c r="D119" i="2"/>
  <c r="E119" i="2"/>
  <c r="F119" i="2"/>
  <c r="G119" i="2"/>
  <c r="H119" i="2"/>
  <c r="I119" i="2"/>
  <c r="J119" i="2"/>
  <c r="K119" i="2"/>
  <c r="L119" i="2"/>
  <c r="M119" i="2"/>
  <c r="N119" i="2"/>
  <c r="D118" i="2"/>
  <c r="E118" i="2"/>
  <c r="F118" i="2"/>
  <c r="G118" i="2"/>
  <c r="H118" i="2"/>
  <c r="I118" i="2"/>
  <c r="J118" i="2"/>
  <c r="K118" i="2"/>
  <c r="L118" i="2"/>
  <c r="M118" i="2"/>
  <c r="N118" i="2"/>
  <c r="D117" i="2"/>
  <c r="E117" i="2"/>
  <c r="F117" i="2"/>
  <c r="G117" i="2"/>
  <c r="H117" i="2"/>
  <c r="I117" i="2"/>
  <c r="J117" i="2"/>
  <c r="K117" i="2"/>
  <c r="L117" i="2"/>
  <c r="M117" i="2"/>
  <c r="N117" i="2"/>
  <c r="C120" i="2"/>
  <c r="C119" i="2"/>
  <c r="C118" i="2"/>
  <c r="C117" i="2"/>
  <c r="D113" i="5"/>
  <c r="E113" i="5"/>
  <c r="F113" i="5"/>
  <c r="C113" i="5"/>
  <c r="D115" i="1"/>
  <c r="E115" i="1"/>
  <c r="F115" i="1"/>
  <c r="G115" i="1"/>
  <c r="C115" i="1"/>
  <c r="N109" i="8"/>
  <c r="O109" i="8"/>
  <c r="P109" i="8"/>
  <c r="Q109" i="8"/>
  <c r="R109" i="8"/>
  <c r="S109" i="8"/>
  <c r="T109" i="8"/>
  <c r="U109" i="8"/>
  <c r="V109" i="8"/>
  <c r="M109" i="8"/>
  <c r="D112" i="5" l="1"/>
  <c r="E112" i="5"/>
  <c r="F112" i="5"/>
  <c r="D111" i="5"/>
  <c r="E111" i="5"/>
  <c r="F111" i="5"/>
  <c r="C112" i="5"/>
  <c r="C111" i="5"/>
  <c r="D114" i="1"/>
  <c r="E114" i="1"/>
  <c r="F114" i="1"/>
  <c r="G114" i="1"/>
  <c r="D113" i="1"/>
  <c r="E113" i="1"/>
  <c r="F113" i="1"/>
  <c r="G113" i="1"/>
  <c r="C114" i="1"/>
  <c r="C113" i="1"/>
  <c r="N108" i="8"/>
  <c r="O108" i="8"/>
  <c r="P108" i="8"/>
  <c r="Q108" i="8"/>
  <c r="R108" i="8"/>
  <c r="S108" i="8"/>
  <c r="T108" i="8"/>
  <c r="U108" i="8"/>
  <c r="V108" i="8"/>
  <c r="M108" i="8"/>
  <c r="N107" i="8"/>
  <c r="O107" i="8"/>
  <c r="P107" i="8"/>
  <c r="Q107" i="8"/>
  <c r="R107" i="8"/>
  <c r="S107" i="8"/>
  <c r="T107" i="8"/>
  <c r="U107" i="8"/>
  <c r="V107" i="8"/>
  <c r="M107" i="8"/>
  <c r="D6" i="5"/>
  <c r="D5" i="5"/>
  <c r="D4" i="5"/>
  <c r="D3" i="5"/>
  <c r="D110" i="5"/>
  <c r="E110" i="5"/>
  <c r="F110" i="5"/>
  <c r="C110" i="5"/>
  <c r="N106" i="8" l="1"/>
  <c r="O106" i="8"/>
  <c r="P106" i="8"/>
  <c r="Q106" i="8"/>
  <c r="R106" i="8"/>
  <c r="S106" i="8"/>
  <c r="T106" i="8"/>
  <c r="U106" i="8"/>
  <c r="V106" i="8"/>
  <c r="M106" i="8"/>
  <c r="F7" i="1" l="1"/>
  <c r="F6" i="1"/>
  <c r="F5" i="1"/>
  <c r="F4" i="1"/>
  <c r="F3" i="1"/>
  <c r="D116" i="2"/>
  <c r="E116" i="2"/>
  <c r="F116" i="2"/>
  <c r="G116" i="2"/>
  <c r="H116" i="2"/>
  <c r="I116" i="2"/>
  <c r="J116" i="2"/>
  <c r="K116" i="2"/>
  <c r="L116" i="2"/>
  <c r="M116" i="2"/>
  <c r="N116" i="2"/>
  <c r="D115" i="2"/>
  <c r="E115" i="2"/>
  <c r="F115" i="2"/>
  <c r="G115" i="2"/>
  <c r="H115" i="2"/>
  <c r="I115" i="2"/>
  <c r="J115" i="2"/>
  <c r="K115" i="2"/>
  <c r="L115" i="2"/>
  <c r="M115" i="2"/>
  <c r="N115" i="2"/>
  <c r="C116" i="2"/>
  <c r="C115" i="2"/>
  <c r="G112" i="1"/>
  <c r="D112" i="1"/>
  <c r="E112" i="1"/>
  <c r="F112" i="1"/>
  <c r="C112" i="1"/>
</calcChain>
</file>

<file path=xl/sharedStrings.xml><?xml version="1.0" encoding="utf-8"?>
<sst xmlns="http://schemas.openxmlformats.org/spreadsheetml/2006/main" count="1645" uniqueCount="170">
  <si>
    <t>4. How important is social media to your everyday life as a teenager?</t>
  </si>
  <si>
    <t>ID</t>
  </si>
  <si>
    <t>M/F</t>
  </si>
  <si>
    <t>Very Important (VI)</t>
  </si>
  <si>
    <t>Neither (N)</t>
  </si>
  <si>
    <t xml:space="preserve">Somewhat important (SI) </t>
  </si>
  <si>
    <t>Somewhat Unimportant (SU)</t>
  </si>
  <si>
    <t>Very Unimportant (VU)</t>
  </si>
  <si>
    <t>5. Rank your two most favored social media networks.</t>
  </si>
  <si>
    <t>Most Favored __________________</t>
  </si>
  <si>
    <t>2nd Most Favored _________________</t>
  </si>
  <si>
    <t xml:space="preserve">Gender </t>
  </si>
  <si>
    <t>FB</t>
  </si>
  <si>
    <t>IG</t>
  </si>
  <si>
    <t>SC</t>
  </si>
  <si>
    <t>YT</t>
  </si>
  <si>
    <t>MS</t>
  </si>
  <si>
    <t>TBLR</t>
  </si>
  <si>
    <t>TW</t>
  </si>
  <si>
    <t>G+</t>
  </si>
  <si>
    <t>SK</t>
  </si>
  <si>
    <t>Facebook (FB)</t>
  </si>
  <si>
    <t>Twitter (TW)</t>
  </si>
  <si>
    <t>Instagram (IG)</t>
  </si>
  <si>
    <t>Snapchat (SC)</t>
  </si>
  <si>
    <t>Kik (K)</t>
  </si>
  <si>
    <t>K</t>
  </si>
  <si>
    <t>Youtube (YT)</t>
  </si>
  <si>
    <t>Myspace (MS)</t>
  </si>
  <si>
    <t>Tumblr (TBLR)</t>
  </si>
  <si>
    <t>Google+ (G+)</t>
  </si>
  <si>
    <t>OV</t>
  </si>
  <si>
    <t>Oovoo (OV)</t>
  </si>
  <si>
    <t>Skype (SK)</t>
  </si>
  <si>
    <t>Formspring (FS)</t>
  </si>
  <si>
    <t>FS</t>
  </si>
  <si>
    <t>VI</t>
  </si>
  <si>
    <t>SI</t>
  </si>
  <si>
    <t>N</t>
  </si>
  <si>
    <t>SU</t>
  </si>
  <si>
    <t>VU</t>
  </si>
  <si>
    <t>F</t>
  </si>
  <si>
    <t>x</t>
  </si>
  <si>
    <t>M</t>
  </si>
  <si>
    <t>COUNT</t>
  </si>
  <si>
    <t>Count- 1st</t>
  </si>
  <si>
    <t>Count 2nd</t>
  </si>
  <si>
    <t>Count 1st</t>
  </si>
  <si>
    <t>Proportion</t>
  </si>
  <si>
    <t>How many non-school books have you read last year?</t>
  </si>
  <si>
    <t>Gender</t>
  </si>
  <si>
    <t>Response</t>
  </si>
  <si>
    <t>-</t>
  </si>
  <si>
    <t>Outside of school assignments, how many hours do you spend reading books in a typical week?</t>
  </si>
  <si>
    <t>When you look in the mirror, how often are you satisfied with your appearance?</t>
  </si>
  <si>
    <t>Always</t>
  </si>
  <si>
    <t>Usually</t>
  </si>
  <si>
    <t>Sometimes</t>
  </si>
  <si>
    <t>Never</t>
  </si>
  <si>
    <t>X</t>
  </si>
  <si>
    <t xml:space="preserve">How do you prefer your chicken the most? </t>
  </si>
  <si>
    <t xml:space="preserve"> </t>
  </si>
  <si>
    <t>Fried Chicken (FC)</t>
  </si>
  <si>
    <t>Broiled (B)</t>
  </si>
  <si>
    <t>FC</t>
  </si>
  <si>
    <t>GC</t>
  </si>
  <si>
    <t>BBQ</t>
  </si>
  <si>
    <t>RC</t>
  </si>
  <si>
    <t>S</t>
  </si>
  <si>
    <t>B</t>
  </si>
  <si>
    <t>SS</t>
  </si>
  <si>
    <t>BB</t>
  </si>
  <si>
    <t>NO</t>
  </si>
  <si>
    <t>Grilled Chicken (GC)</t>
  </si>
  <si>
    <t>Strips (SS)</t>
  </si>
  <si>
    <t>BBQ Chicken (BBQ)</t>
  </si>
  <si>
    <t>Nuggets (N)</t>
  </si>
  <si>
    <t>Rotisserie Chicken (RC)</t>
  </si>
  <si>
    <t>Baked (BB)</t>
  </si>
  <si>
    <t>Sauteed (S)</t>
  </si>
  <si>
    <t>I don’t eat chicken (NO)</t>
  </si>
  <si>
    <t>Which of the following characteristics describe your personality?</t>
  </si>
  <si>
    <t>Best Descriptor</t>
  </si>
  <si>
    <t>2nd Best Descriptor</t>
  </si>
  <si>
    <t>3rd Best Descriptor</t>
  </si>
  <si>
    <t>Athlete (A)</t>
  </si>
  <si>
    <t>Introvert (I)</t>
  </si>
  <si>
    <t>Sarcastic (SS)</t>
  </si>
  <si>
    <t xml:space="preserve"> Best</t>
  </si>
  <si>
    <t>2nd Best</t>
  </si>
  <si>
    <t>3rd Best</t>
  </si>
  <si>
    <t>Book Worm (BW)</t>
  </si>
  <si>
    <t>Extrovert ( E )</t>
  </si>
  <si>
    <t>Studious (SSS)</t>
  </si>
  <si>
    <t>E</t>
  </si>
  <si>
    <t>MM</t>
  </si>
  <si>
    <t>L</t>
  </si>
  <si>
    <t>Couch Potato (CP)</t>
  </si>
  <si>
    <t>Shopaholic (S)</t>
  </si>
  <si>
    <t>Mature (MM)</t>
  </si>
  <si>
    <t>I</t>
  </si>
  <si>
    <t>Gamer (G)</t>
  </si>
  <si>
    <t>Materialistic (M)</t>
  </si>
  <si>
    <t>Always hungry (AH)</t>
  </si>
  <si>
    <t>Q</t>
  </si>
  <si>
    <t>Lazy (L)</t>
  </si>
  <si>
    <t>Reckless ( R)</t>
  </si>
  <si>
    <t>Normal (N)</t>
  </si>
  <si>
    <t xml:space="preserve">Class clown (CC) </t>
  </si>
  <si>
    <t>Boring (B)</t>
  </si>
  <si>
    <t xml:space="preserve">Party animal (PA) </t>
  </si>
  <si>
    <t>Quiet (Q)</t>
  </si>
  <si>
    <t>A</t>
  </si>
  <si>
    <t>CC</t>
  </si>
  <si>
    <t>AH</t>
  </si>
  <si>
    <t>G</t>
  </si>
  <si>
    <t>PA</t>
  </si>
  <si>
    <t>BW</t>
  </si>
  <si>
    <t>SSS</t>
  </si>
  <si>
    <t>R</t>
  </si>
  <si>
    <t>CP</t>
  </si>
  <si>
    <t xml:space="preserve"> MM</t>
  </si>
  <si>
    <t>How comfortable are you with companies using your online purchasing history for their own benefits?</t>
  </si>
  <si>
    <t>Rating</t>
  </si>
  <si>
    <t>Count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</si>
  <si>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</si>
  <si>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</si>
  <si>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</si>
  <si>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</si>
  <si>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</si>
  <si>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</si>
  <si>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</si>
  <si>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</si>
  <si>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</si>
  <si>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</si>
  <si>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</si>
  <si>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</si>
  <si>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proportion</t>
  </si>
  <si>
    <t xml:space="preserve">All </t>
  </si>
  <si>
    <t>Females</t>
  </si>
  <si>
    <t>Males</t>
  </si>
  <si>
    <t>N/A</t>
  </si>
  <si>
    <t>All</t>
  </si>
  <si>
    <t>Count all</t>
  </si>
  <si>
    <t xml:space="preserve">count m </t>
  </si>
  <si>
    <t>count f</t>
  </si>
  <si>
    <t>Count m</t>
  </si>
  <si>
    <t>count m</t>
  </si>
  <si>
    <t>count n/a</t>
  </si>
  <si>
    <t>Males 1</t>
  </si>
  <si>
    <t>Males 2</t>
  </si>
  <si>
    <t>Females 1</t>
  </si>
  <si>
    <t>Females 2</t>
  </si>
  <si>
    <t>Count M</t>
  </si>
  <si>
    <t>Count F</t>
  </si>
  <si>
    <t>____________Best Descriptor________</t>
  </si>
  <si>
    <t xml:space="preserve">Count </t>
  </si>
  <si>
    <t>___________Best Descriptor________</t>
  </si>
  <si>
    <t>_________Best Descriptor_________</t>
  </si>
  <si>
    <t>_______2nd Best Descriptor_________</t>
  </si>
  <si>
    <t>________3rd Best Descriptor_________</t>
  </si>
  <si>
    <t>A M</t>
  </si>
  <si>
    <t>A F</t>
  </si>
  <si>
    <t>BW M</t>
  </si>
  <si>
    <t>BW F</t>
  </si>
  <si>
    <t xml:space="preserve">AH </t>
  </si>
  <si>
    <t>Fav  M</t>
  </si>
  <si>
    <t>2nd Fav M</t>
  </si>
  <si>
    <t>Fav F</t>
  </si>
  <si>
    <t>2nd Fave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</si>
</sst>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Continuous"/>
    </xf>
    <xf numFmtId="0" fontId="0" fillId="3" borderId="0" xfId="0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workbookViewId="0">
      <selection activeCell="K5" sqref="K5:V105"/>
    </sheetView>
  </sheetViews>
  <sheetFormatPr defaultRowHeight="15" x14ac:dyDescent="0.25"/>
  <cols>
    <col min="1" max="1" width="22.28515625" customWidth="1"/>
    <col min="2" max="2" width="11.85546875" customWidth="1"/>
    <col min="3" max="3" width="14.28515625" customWidth="1"/>
    <col min="4" max="4" width="14" customWidth="1"/>
    <col min="5" max="5" width="11.42578125" customWidth="1"/>
    <col min="6" max="6" width="21.7109375" customWidth="1"/>
    <col min="7" max="7" width="14" customWidth="1"/>
    <col min="8" max="10" width="10.42578125" customWidth="1"/>
  </cols>
  <sheetData>
    <row r="1" spans="1:23" x14ac:dyDescent="0.25">
      <c r="A1" t="s">
        <v>60</v>
      </c>
      <c r="K1" t="s">
        <v>61</v>
      </c>
      <c r="L1" t="s">
        <v>61</v>
      </c>
      <c r="M1" t="s">
        <v>61</v>
      </c>
      <c r="N1" t="s">
        <v>61</v>
      </c>
      <c r="O1" t="s">
        <v>61</v>
      </c>
      <c r="P1" t="s">
        <v>61</v>
      </c>
      <c r="Q1" t="s">
        <v>61</v>
      </c>
      <c r="R1" t="s">
        <v>61</v>
      </c>
      <c r="S1" t="s">
        <v>61</v>
      </c>
      <c r="T1" t="s">
        <v>61</v>
      </c>
      <c r="U1" t="s">
        <v>61</v>
      </c>
      <c r="V1" t="s">
        <v>61</v>
      </c>
      <c r="W1" t="s">
        <v>61</v>
      </c>
    </row>
    <row r="3" spans="1:23" x14ac:dyDescent="0.25">
      <c r="A3" t="s">
        <v>61</v>
      </c>
      <c r="B3" t="s">
        <v>124</v>
      </c>
      <c r="C3" t="s">
        <v>146</v>
      </c>
      <c r="D3" t="s">
        <v>145</v>
      </c>
      <c r="E3" t="s">
        <v>148</v>
      </c>
      <c r="G3" t="s">
        <v>143</v>
      </c>
      <c r="H3" t="s">
        <v>144</v>
      </c>
      <c r="I3" t="s">
        <v>145</v>
      </c>
      <c r="J3" t="s">
        <v>148</v>
      </c>
      <c r="K3" t="s">
        <v>61</v>
      </c>
      <c r="L3" t="s">
        <v>61</v>
      </c>
    </row>
    <row r="4" spans="1:23" x14ac:dyDescent="0.25">
      <c r="A4" t="s">
        <v>62</v>
      </c>
      <c r="B4">
        <v>33</v>
      </c>
      <c r="C4">
        <v>15</v>
      </c>
      <c r="D4">
        <v>8</v>
      </c>
      <c r="E4">
        <v>10</v>
      </c>
      <c r="F4" t="s">
        <v>63</v>
      </c>
      <c r="G4">
        <v>0</v>
      </c>
      <c r="H4">
        <v>0</v>
      </c>
      <c r="I4">
        <v>0</v>
      </c>
      <c r="J4">
        <v>0</v>
      </c>
      <c r="K4" s="6" t="s">
        <v>1</v>
      </c>
      <c r="L4" s="6" t="s">
        <v>11</v>
      </c>
      <c r="M4" s="6" t="s">
        <v>64</v>
      </c>
      <c r="N4" s="6" t="s">
        <v>65</v>
      </c>
      <c r="O4" s="6" t="s">
        <v>66</v>
      </c>
      <c r="P4" s="6" t="s">
        <v>67</v>
      </c>
      <c r="Q4" s="6" t="s">
        <v>68</v>
      </c>
      <c r="R4" s="6" t="s">
        <v>69</v>
      </c>
      <c r="S4" s="6" t="s">
        <v>70</v>
      </c>
      <c r="T4" s="6" t="s">
        <v>38</v>
      </c>
      <c r="U4" s="6" t="s">
        <v>71</v>
      </c>
      <c r="V4" s="6" t="s">
        <v>72</v>
      </c>
    </row>
    <row r="5" spans="1:23" x14ac:dyDescent="0.25">
      <c r="A5" t="s">
        <v>73</v>
      </c>
      <c r="B5">
        <v>11</v>
      </c>
      <c r="C5">
        <v>6</v>
      </c>
      <c r="D5">
        <v>4</v>
      </c>
      <c r="E5">
        <v>1</v>
      </c>
      <c r="F5" t="s">
        <v>74</v>
      </c>
      <c r="G5">
        <v>13</v>
      </c>
      <c r="H5">
        <v>2</v>
      </c>
      <c r="I5">
        <v>8</v>
      </c>
      <c r="J5">
        <v>3</v>
      </c>
      <c r="K5" s="6">
        <v>1</v>
      </c>
      <c r="L5" s="6" t="s">
        <v>43</v>
      </c>
      <c r="M5" s="6" t="s">
        <v>59</v>
      </c>
      <c r="N5" s="6"/>
      <c r="O5" s="6"/>
      <c r="P5" s="6"/>
      <c r="Q5" s="6"/>
      <c r="R5" s="6"/>
      <c r="S5" s="6"/>
      <c r="T5" s="6"/>
      <c r="U5" s="6"/>
      <c r="V5" s="6" t="s">
        <v>59</v>
      </c>
    </row>
    <row r="6" spans="1:23" x14ac:dyDescent="0.25">
      <c r="A6" t="s">
        <v>75</v>
      </c>
      <c r="B6">
        <v>15</v>
      </c>
      <c r="C6">
        <v>5</v>
      </c>
      <c r="D6">
        <v>5</v>
      </c>
      <c r="E6">
        <v>5</v>
      </c>
      <c r="F6" t="s">
        <v>76</v>
      </c>
      <c r="G6">
        <v>10</v>
      </c>
      <c r="H6">
        <v>4</v>
      </c>
      <c r="I6">
        <v>3</v>
      </c>
      <c r="J6">
        <v>3</v>
      </c>
      <c r="K6" s="6">
        <v>2</v>
      </c>
      <c r="L6" s="6" t="s">
        <v>43</v>
      </c>
      <c r="M6" s="6"/>
      <c r="N6" s="6"/>
      <c r="O6" s="6"/>
      <c r="P6" s="6"/>
      <c r="Q6" s="6"/>
      <c r="R6" s="6"/>
      <c r="S6" s="6"/>
      <c r="T6" s="6"/>
      <c r="U6" s="6"/>
      <c r="V6" s="6"/>
    </row>
    <row r="7" spans="1:23" x14ac:dyDescent="0.25">
      <c r="A7" t="s">
        <v>77</v>
      </c>
      <c r="B7">
        <v>4</v>
      </c>
      <c r="C7">
        <v>3</v>
      </c>
      <c r="D7">
        <v>0</v>
      </c>
      <c r="E7">
        <v>1</v>
      </c>
      <c r="F7" t="s">
        <v>78</v>
      </c>
      <c r="G7">
        <v>3</v>
      </c>
      <c r="H7">
        <v>1</v>
      </c>
      <c r="I7">
        <v>2</v>
      </c>
      <c r="J7">
        <v>0</v>
      </c>
      <c r="K7" s="6">
        <v>3</v>
      </c>
      <c r="L7" s="6" t="s">
        <v>43</v>
      </c>
      <c r="M7" s="6"/>
      <c r="N7" s="6" t="s">
        <v>59</v>
      </c>
      <c r="O7" s="6"/>
      <c r="P7" s="6"/>
      <c r="Q7" s="6"/>
      <c r="R7" s="6"/>
      <c r="S7" s="6"/>
      <c r="T7" s="6"/>
      <c r="U7" s="6"/>
      <c r="V7" s="6"/>
    </row>
    <row r="8" spans="1:23" x14ac:dyDescent="0.25">
      <c r="A8" t="s">
        <v>79</v>
      </c>
      <c r="B8">
        <v>2</v>
      </c>
      <c r="C8">
        <v>10</v>
      </c>
      <c r="D8">
        <v>1</v>
      </c>
      <c r="E8">
        <v>0</v>
      </c>
      <c r="F8" t="s">
        <v>80</v>
      </c>
      <c r="G8">
        <v>7</v>
      </c>
      <c r="H8">
        <v>4</v>
      </c>
      <c r="I8">
        <v>2</v>
      </c>
      <c r="J8">
        <v>1</v>
      </c>
      <c r="K8" s="6">
        <v>4</v>
      </c>
      <c r="L8" s="6" t="s">
        <v>41</v>
      </c>
      <c r="M8" s="6"/>
      <c r="N8" s="6"/>
      <c r="O8" s="6" t="s">
        <v>59</v>
      </c>
      <c r="P8" s="6"/>
      <c r="Q8" s="6"/>
      <c r="R8" s="6"/>
      <c r="S8" s="6"/>
      <c r="T8" s="6"/>
      <c r="U8" s="6"/>
      <c r="V8" s="6"/>
    </row>
    <row r="9" spans="1:23" x14ac:dyDescent="0.25">
      <c r="A9" t="s">
        <v>61</v>
      </c>
      <c r="K9" s="6">
        <v>5</v>
      </c>
      <c r="L9" s="6" t="s">
        <v>41</v>
      </c>
      <c r="M9" s="6"/>
      <c r="N9" s="6" t="s">
        <v>59</v>
      </c>
      <c r="O9" s="6"/>
      <c r="P9" s="6"/>
      <c r="Q9" s="6"/>
      <c r="R9" s="6"/>
      <c r="S9" s="6"/>
      <c r="T9" s="6"/>
      <c r="U9" s="6"/>
      <c r="V9" s="6"/>
    </row>
    <row r="10" spans="1:23" x14ac:dyDescent="0.25">
      <c r="K10" s="6">
        <v>6</v>
      </c>
      <c r="L10" s="6" t="s">
        <v>41</v>
      </c>
      <c r="M10" s="6"/>
      <c r="N10" s="6"/>
      <c r="O10" s="6"/>
      <c r="P10" s="6"/>
      <c r="Q10" s="6"/>
      <c r="R10" s="6"/>
      <c r="S10" s="6" t="s">
        <v>59</v>
      </c>
      <c r="T10" s="6"/>
      <c r="U10" s="6"/>
      <c r="V10" s="6"/>
    </row>
    <row r="11" spans="1:23" x14ac:dyDescent="0.25">
      <c r="A11" t="s">
        <v>61</v>
      </c>
      <c r="K11" s="6">
        <v>7</v>
      </c>
      <c r="L11" s="6" t="s">
        <v>41</v>
      </c>
      <c r="M11" s="6"/>
      <c r="N11" s="6"/>
      <c r="O11" s="6" t="s">
        <v>59</v>
      </c>
      <c r="P11" s="6"/>
      <c r="Q11" s="6"/>
      <c r="R11" s="6"/>
      <c r="S11" s="6"/>
      <c r="T11" s="6"/>
      <c r="U11" s="6"/>
      <c r="V11" s="6"/>
    </row>
    <row r="12" spans="1:23" x14ac:dyDescent="0.25">
      <c r="A12" t="s">
        <v>61</v>
      </c>
      <c r="K12" s="6">
        <v>8</v>
      </c>
      <c r="L12" s="6" t="s">
        <v>41</v>
      </c>
      <c r="M12" s="6"/>
      <c r="N12" s="6"/>
      <c r="O12" s="6" t="s">
        <v>59</v>
      </c>
      <c r="P12" s="6"/>
      <c r="Q12" s="6"/>
      <c r="R12" s="6"/>
      <c r="S12" s="6"/>
      <c r="T12" s="6"/>
      <c r="U12" s="6"/>
      <c r="V12" s="6"/>
    </row>
    <row r="13" spans="1:23" x14ac:dyDescent="0.25">
      <c r="A13" t="s">
        <v>61</v>
      </c>
      <c r="K13" s="6">
        <v>9</v>
      </c>
      <c r="L13" s="6" t="s">
        <v>41</v>
      </c>
      <c r="M13" s="6"/>
      <c r="N13" s="6"/>
      <c r="O13" s="6"/>
      <c r="P13" s="6"/>
      <c r="Q13" s="6"/>
      <c r="R13" s="6"/>
      <c r="S13" s="6"/>
      <c r="T13" s="6"/>
      <c r="U13" s="6"/>
      <c r="V13" s="6" t="s">
        <v>59</v>
      </c>
    </row>
    <row r="14" spans="1:23" x14ac:dyDescent="0.25">
      <c r="K14" s="6">
        <v>10</v>
      </c>
      <c r="L14" s="6" t="s">
        <v>43</v>
      </c>
      <c r="M14" s="6" t="s">
        <v>59</v>
      </c>
      <c r="N14" s="6" t="s">
        <v>61</v>
      </c>
      <c r="O14" s="6"/>
      <c r="P14" s="6"/>
      <c r="Q14" s="6"/>
      <c r="R14" s="6"/>
      <c r="S14" s="6"/>
      <c r="T14" s="6"/>
      <c r="U14" s="6"/>
      <c r="V14" s="6"/>
    </row>
    <row r="15" spans="1:23" x14ac:dyDescent="0.25">
      <c r="K15" s="6">
        <v>11</v>
      </c>
      <c r="L15" s="6" t="s">
        <v>43</v>
      </c>
      <c r="M15" s="6"/>
      <c r="N15" s="6" t="s">
        <v>59</v>
      </c>
      <c r="O15" s="6"/>
      <c r="P15" s="6"/>
      <c r="Q15" s="6"/>
      <c r="R15" s="6"/>
      <c r="S15" s="6"/>
      <c r="T15" s="6"/>
      <c r="U15" s="6"/>
      <c r="V15" s="6"/>
    </row>
    <row r="16" spans="1:23" x14ac:dyDescent="0.25">
      <c r="K16" s="6">
        <v>12</v>
      </c>
      <c r="L16" s="6"/>
      <c r="M16" s="6"/>
      <c r="N16" s="6" t="s">
        <v>61</v>
      </c>
      <c r="O16" s="6"/>
      <c r="P16" s="6"/>
      <c r="Q16" s="6"/>
      <c r="R16" s="6"/>
      <c r="S16" s="6"/>
      <c r="T16" s="6" t="s">
        <v>59</v>
      </c>
      <c r="U16" s="6"/>
      <c r="V16" s="6"/>
    </row>
    <row r="17" spans="11:22" x14ac:dyDescent="0.25">
      <c r="K17" s="6">
        <v>13</v>
      </c>
      <c r="L17" s="6" t="s">
        <v>43</v>
      </c>
      <c r="M17" s="6"/>
      <c r="N17" s="6"/>
      <c r="O17" s="6"/>
      <c r="P17" s="6"/>
      <c r="Q17" s="6"/>
      <c r="R17" s="6"/>
      <c r="S17" s="6"/>
      <c r="T17" s="6"/>
      <c r="U17" s="6" t="s">
        <v>59</v>
      </c>
      <c r="V17" s="6"/>
    </row>
    <row r="18" spans="11:22" x14ac:dyDescent="0.25">
      <c r="K18" s="6">
        <v>14</v>
      </c>
      <c r="L18" s="6" t="s">
        <v>41</v>
      </c>
      <c r="M18" s="6"/>
      <c r="N18" s="6"/>
      <c r="O18" s="6"/>
      <c r="P18" s="6"/>
      <c r="Q18" s="6"/>
      <c r="R18" s="6"/>
      <c r="S18" s="6"/>
      <c r="T18" s="6"/>
      <c r="U18" s="6"/>
      <c r="V18" s="6" t="s">
        <v>59</v>
      </c>
    </row>
    <row r="19" spans="11:22" x14ac:dyDescent="0.25">
      <c r="K19" s="6">
        <v>15</v>
      </c>
      <c r="L19" s="6"/>
      <c r="M19" s="6" t="s">
        <v>59</v>
      </c>
      <c r="N19" s="6"/>
      <c r="O19" s="6"/>
      <c r="P19" s="6"/>
      <c r="Q19" s="6"/>
      <c r="R19" s="6"/>
      <c r="S19" s="6"/>
      <c r="T19" s="6"/>
      <c r="U19" s="6"/>
      <c r="V19" s="6"/>
    </row>
    <row r="20" spans="11:22" x14ac:dyDescent="0.25">
      <c r="K20" s="6">
        <v>16</v>
      </c>
      <c r="L20" s="6"/>
      <c r="M20" s="6" t="s">
        <v>59</v>
      </c>
      <c r="N20" s="6"/>
      <c r="O20" s="6"/>
      <c r="P20" s="6"/>
      <c r="Q20" s="6"/>
      <c r="R20" s="6"/>
      <c r="S20" s="6" t="s">
        <v>61</v>
      </c>
      <c r="T20" s="6"/>
      <c r="U20" s="6"/>
      <c r="V20" s="6"/>
    </row>
    <row r="21" spans="11:22" x14ac:dyDescent="0.25">
      <c r="K21" s="6">
        <v>17</v>
      </c>
      <c r="L21" s="6"/>
      <c r="M21" s="6" t="s">
        <v>61</v>
      </c>
      <c r="N21" s="6"/>
      <c r="O21" s="6"/>
      <c r="P21" s="6"/>
      <c r="Q21" s="6"/>
      <c r="R21" s="6"/>
      <c r="S21" s="6" t="s">
        <v>59</v>
      </c>
      <c r="T21" s="6"/>
      <c r="U21" s="6"/>
      <c r="V21" s="6"/>
    </row>
    <row r="22" spans="11:22" x14ac:dyDescent="0.25">
      <c r="K22" s="6">
        <v>18</v>
      </c>
      <c r="L22" s="6"/>
      <c r="M22" s="6" t="s">
        <v>59</v>
      </c>
      <c r="N22" s="6"/>
      <c r="O22" s="6"/>
      <c r="P22" s="6"/>
      <c r="Q22" s="6"/>
      <c r="R22" s="6"/>
      <c r="S22" s="6"/>
      <c r="T22" s="6"/>
      <c r="U22" s="6"/>
      <c r="V22" s="6"/>
    </row>
    <row r="23" spans="11:22" x14ac:dyDescent="0.25">
      <c r="K23" s="6">
        <v>19</v>
      </c>
      <c r="L23" s="6"/>
      <c r="M23" s="6"/>
      <c r="N23" s="6"/>
      <c r="O23" s="6" t="s">
        <v>59</v>
      </c>
      <c r="P23" s="6"/>
      <c r="Q23" s="6"/>
      <c r="R23" s="6"/>
      <c r="S23" s="6"/>
      <c r="T23" s="6"/>
      <c r="U23" s="6"/>
      <c r="V23" s="6"/>
    </row>
    <row r="24" spans="11:22" x14ac:dyDescent="0.25">
      <c r="K24" s="6">
        <v>20</v>
      </c>
      <c r="L24" s="6"/>
      <c r="M24" s="6"/>
      <c r="N24" s="6"/>
      <c r="O24" s="6"/>
      <c r="P24" s="6"/>
      <c r="Q24" s="6"/>
      <c r="R24" s="6"/>
      <c r="S24" s="6" t="s">
        <v>59</v>
      </c>
      <c r="T24" s="6"/>
      <c r="U24" s="6"/>
      <c r="V24" s="6"/>
    </row>
    <row r="25" spans="11:22" x14ac:dyDescent="0.25">
      <c r="K25" s="6">
        <v>21</v>
      </c>
      <c r="L25" s="6"/>
      <c r="M25" s="6"/>
      <c r="N25" s="6"/>
      <c r="O25" s="6" t="s">
        <v>59</v>
      </c>
      <c r="P25" s="6"/>
      <c r="Q25" s="6"/>
      <c r="R25" s="6"/>
      <c r="S25" s="6"/>
      <c r="T25" s="6"/>
      <c r="U25" s="6"/>
      <c r="V25" s="6"/>
    </row>
    <row r="26" spans="11:22" x14ac:dyDescent="0.25">
      <c r="K26" s="6">
        <v>22</v>
      </c>
      <c r="L26" s="6"/>
      <c r="M26" s="6"/>
      <c r="N26" s="6"/>
      <c r="O26" s="6" t="s">
        <v>59</v>
      </c>
      <c r="P26" s="6"/>
      <c r="Q26" s="6"/>
      <c r="R26" s="6"/>
      <c r="S26" s="6"/>
      <c r="T26" s="6"/>
      <c r="U26" s="6"/>
      <c r="V26" s="6"/>
    </row>
    <row r="27" spans="11:22" x14ac:dyDescent="0.25">
      <c r="K27" s="6">
        <v>23</v>
      </c>
      <c r="L27" s="7"/>
      <c r="M27" s="6"/>
      <c r="N27" s="6"/>
      <c r="O27" s="6"/>
      <c r="P27" s="6" t="s">
        <v>59</v>
      </c>
      <c r="Q27" s="6"/>
      <c r="R27" s="6"/>
      <c r="S27" s="6"/>
      <c r="T27" s="6"/>
      <c r="U27" s="6"/>
      <c r="V27" s="6"/>
    </row>
    <row r="28" spans="11:22" x14ac:dyDescent="0.25">
      <c r="K28" s="6">
        <v>24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1:22" x14ac:dyDescent="0.25">
      <c r="K29" s="6">
        <v>25</v>
      </c>
      <c r="L29" s="6"/>
      <c r="M29" s="6" t="s">
        <v>59</v>
      </c>
      <c r="N29" s="6"/>
      <c r="O29" s="6"/>
      <c r="P29" s="6"/>
      <c r="Q29" s="6"/>
      <c r="R29" s="6"/>
      <c r="S29" s="6"/>
      <c r="T29" s="6"/>
      <c r="U29" s="6"/>
      <c r="V29" s="6"/>
    </row>
    <row r="30" spans="11:22" x14ac:dyDescent="0.25">
      <c r="K30" s="6">
        <v>26</v>
      </c>
      <c r="L30" s="6"/>
      <c r="M30" s="6" t="s">
        <v>59</v>
      </c>
      <c r="N30" s="6"/>
      <c r="O30" s="6"/>
      <c r="P30" s="6"/>
      <c r="Q30" s="6"/>
      <c r="R30" s="6"/>
      <c r="S30" s="6"/>
      <c r="T30" s="6"/>
      <c r="U30" s="6"/>
      <c r="V30" s="6"/>
    </row>
    <row r="31" spans="11:22" x14ac:dyDescent="0.25">
      <c r="K31" s="6">
        <v>27</v>
      </c>
      <c r="L31" s="6" t="s">
        <v>43</v>
      </c>
      <c r="M31" s="6"/>
      <c r="N31" s="6"/>
      <c r="O31" s="6"/>
      <c r="P31" s="6"/>
      <c r="Q31" s="6"/>
      <c r="R31" s="6"/>
      <c r="S31" s="6"/>
      <c r="T31" s="6" t="s">
        <v>59</v>
      </c>
      <c r="U31" s="6"/>
      <c r="V31" s="6"/>
    </row>
    <row r="32" spans="11:22" x14ac:dyDescent="0.25">
      <c r="K32" s="6">
        <v>28</v>
      </c>
      <c r="L32" s="6"/>
      <c r="M32" s="6"/>
      <c r="N32" s="6"/>
      <c r="O32" s="6"/>
      <c r="P32" s="6"/>
      <c r="Q32" s="6"/>
      <c r="R32" s="6"/>
      <c r="S32" s="6"/>
      <c r="T32" s="6" t="s">
        <v>59</v>
      </c>
      <c r="U32" s="6"/>
      <c r="V32" s="6"/>
    </row>
    <row r="33" spans="11:22" x14ac:dyDescent="0.25">
      <c r="K33" s="6">
        <v>29</v>
      </c>
      <c r="L33" s="6"/>
      <c r="M33" s="6"/>
      <c r="N33" s="6"/>
      <c r="O33" s="6"/>
      <c r="P33" s="6"/>
      <c r="Q33" s="6"/>
      <c r="R33" s="6"/>
      <c r="S33" s="6" t="s">
        <v>59</v>
      </c>
      <c r="T33" s="6"/>
      <c r="U33" s="6"/>
      <c r="V33" s="6"/>
    </row>
    <row r="34" spans="11:22" x14ac:dyDescent="0.25">
      <c r="K34" s="6">
        <v>30</v>
      </c>
      <c r="L34" s="6"/>
      <c r="M34" s="6" t="s">
        <v>59</v>
      </c>
      <c r="N34" s="6"/>
      <c r="O34" s="6"/>
      <c r="P34" s="6"/>
      <c r="Q34" s="6"/>
      <c r="R34" s="6"/>
      <c r="S34" s="6"/>
      <c r="T34" s="6"/>
      <c r="U34" s="6"/>
      <c r="V34" s="6"/>
    </row>
    <row r="35" spans="11:22" x14ac:dyDescent="0.25">
      <c r="K35" s="6">
        <v>31</v>
      </c>
      <c r="L35" s="6"/>
      <c r="M35" s="6"/>
      <c r="N35" s="6" t="s">
        <v>59</v>
      </c>
      <c r="O35" s="6"/>
      <c r="P35" s="6"/>
      <c r="Q35" s="6"/>
      <c r="R35" s="6"/>
      <c r="S35" s="6"/>
      <c r="T35" s="6"/>
      <c r="U35" s="6"/>
      <c r="V35" s="6"/>
    </row>
    <row r="36" spans="11:22" x14ac:dyDescent="0.25">
      <c r="K36" s="6">
        <v>32</v>
      </c>
      <c r="L36" s="6"/>
      <c r="M36" s="6"/>
      <c r="N36" s="6"/>
      <c r="O36" s="6" t="s">
        <v>59</v>
      </c>
      <c r="P36" s="6"/>
      <c r="Q36" s="6"/>
      <c r="R36" s="6"/>
      <c r="S36" s="6"/>
      <c r="T36" s="6"/>
      <c r="U36" s="6"/>
      <c r="V36" s="6"/>
    </row>
    <row r="37" spans="11:22" x14ac:dyDescent="0.25">
      <c r="K37" s="6">
        <v>33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t="s">
        <v>59</v>
      </c>
    </row>
    <row r="38" spans="11:22" x14ac:dyDescent="0.25">
      <c r="K38" s="6">
        <v>34</v>
      </c>
      <c r="L38" s="6"/>
      <c r="M38" s="6"/>
      <c r="N38" s="6"/>
      <c r="O38" s="6"/>
      <c r="P38" s="6"/>
      <c r="Q38" s="6"/>
      <c r="R38" s="6"/>
      <c r="S38" s="6"/>
      <c r="T38" s="6" t="s">
        <v>59</v>
      </c>
      <c r="U38" s="6"/>
    </row>
    <row r="39" spans="11:22" x14ac:dyDescent="0.25">
      <c r="K39" s="6">
        <v>35</v>
      </c>
      <c r="L39" s="6" t="s">
        <v>43</v>
      </c>
      <c r="M39" s="6" t="s">
        <v>59</v>
      </c>
      <c r="N39" s="6"/>
      <c r="O39" s="6"/>
      <c r="P39" s="6"/>
      <c r="Q39" s="6"/>
      <c r="R39" s="6"/>
      <c r="S39" s="6"/>
      <c r="T39" s="6"/>
      <c r="U39" s="6"/>
    </row>
    <row r="40" spans="11:22" x14ac:dyDescent="0.25">
      <c r="K40" s="6">
        <v>36</v>
      </c>
      <c r="L40" s="6" t="s">
        <v>41</v>
      </c>
      <c r="M40" s="6"/>
      <c r="N40" s="6"/>
      <c r="O40" s="6"/>
      <c r="P40" s="6"/>
      <c r="Q40" s="6"/>
      <c r="R40" s="6"/>
      <c r="S40" s="6" t="s">
        <v>59</v>
      </c>
      <c r="T40" s="6"/>
      <c r="U40" s="6"/>
    </row>
    <row r="41" spans="11:22" x14ac:dyDescent="0.25">
      <c r="K41" s="6">
        <v>37</v>
      </c>
      <c r="L41" s="6"/>
      <c r="M41" s="6" t="s">
        <v>59</v>
      </c>
      <c r="N41" s="6"/>
      <c r="O41" s="6"/>
      <c r="P41" s="6"/>
      <c r="Q41" s="6"/>
      <c r="R41" s="6"/>
      <c r="S41" s="6"/>
      <c r="T41" s="6"/>
      <c r="U41" s="6"/>
    </row>
    <row r="42" spans="11:22" x14ac:dyDescent="0.25">
      <c r="K42" s="6">
        <v>38</v>
      </c>
      <c r="L42" s="6" t="s">
        <v>43</v>
      </c>
      <c r="M42" s="6"/>
      <c r="N42" s="6"/>
      <c r="O42" s="6" t="s">
        <v>59</v>
      </c>
      <c r="P42" s="6"/>
      <c r="Q42" s="6"/>
      <c r="R42" s="6"/>
      <c r="S42" s="6"/>
      <c r="T42" s="6"/>
      <c r="U42" s="6"/>
    </row>
    <row r="43" spans="11:22" x14ac:dyDescent="0.25">
      <c r="K43" s="6">
        <v>39</v>
      </c>
      <c r="L43" s="6" t="s">
        <v>43</v>
      </c>
      <c r="M43" s="6" t="s">
        <v>59</v>
      </c>
      <c r="N43" s="6"/>
      <c r="O43" s="6"/>
      <c r="P43" s="6"/>
      <c r="Q43" s="6"/>
      <c r="R43" s="6"/>
      <c r="S43" s="6"/>
      <c r="T43" s="6"/>
      <c r="U43" s="6"/>
    </row>
    <row r="44" spans="11:22" x14ac:dyDescent="0.25">
      <c r="K44" s="6">
        <v>40</v>
      </c>
      <c r="L44" s="6" t="s">
        <v>43</v>
      </c>
      <c r="M44" s="6"/>
      <c r="N44" s="6"/>
      <c r="O44" s="6" t="s">
        <v>59</v>
      </c>
      <c r="P44" s="6"/>
      <c r="Q44" s="6"/>
      <c r="R44" s="6"/>
      <c r="S44" s="6"/>
      <c r="T44" s="6"/>
      <c r="U44" s="6"/>
    </row>
    <row r="45" spans="11:22" x14ac:dyDescent="0.25">
      <c r="K45" s="6">
        <v>41</v>
      </c>
      <c r="L45" s="6" t="s">
        <v>41</v>
      </c>
      <c r="M45" s="6" t="s">
        <v>59</v>
      </c>
      <c r="N45" s="6"/>
      <c r="O45" s="6"/>
      <c r="P45" s="6"/>
      <c r="Q45" s="6"/>
      <c r="R45" s="6"/>
      <c r="S45" s="6"/>
      <c r="T45" s="6"/>
      <c r="U45" s="6"/>
    </row>
    <row r="46" spans="11:22" x14ac:dyDescent="0.25">
      <c r="K46" s="6">
        <v>42</v>
      </c>
      <c r="L46" s="6" t="s">
        <v>43</v>
      </c>
      <c r="M46" s="6"/>
      <c r="N46" s="6"/>
      <c r="O46" s="6"/>
      <c r="P46" s="6" t="s">
        <v>59</v>
      </c>
      <c r="Q46" s="6"/>
      <c r="R46" s="6"/>
      <c r="S46" s="6"/>
      <c r="T46" s="6"/>
      <c r="U46" s="6"/>
    </row>
    <row r="47" spans="11:22" x14ac:dyDescent="0.25">
      <c r="K47" s="6">
        <v>43</v>
      </c>
      <c r="L47" s="6" t="s">
        <v>43</v>
      </c>
      <c r="M47" s="6" t="s">
        <v>59</v>
      </c>
      <c r="N47" s="6"/>
      <c r="O47" s="6"/>
      <c r="P47" s="6"/>
      <c r="Q47" s="6"/>
      <c r="R47" s="6"/>
      <c r="S47" s="6"/>
      <c r="T47" s="6"/>
      <c r="U47" s="6"/>
    </row>
    <row r="48" spans="11:22" x14ac:dyDescent="0.25">
      <c r="K48" s="6">
        <v>44</v>
      </c>
      <c r="L48" s="6" t="s">
        <v>43</v>
      </c>
      <c r="M48" s="6" t="s">
        <v>59</v>
      </c>
      <c r="N48" s="6"/>
      <c r="O48" s="6"/>
      <c r="P48" s="6"/>
      <c r="Q48" s="6"/>
      <c r="R48" s="6"/>
      <c r="S48" s="6"/>
      <c r="T48" s="6"/>
      <c r="U48" s="6"/>
    </row>
    <row r="49" spans="11:21" x14ac:dyDescent="0.25">
      <c r="K49" s="6">
        <v>45</v>
      </c>
      <c r="L49" s="6" t="s">
        <v>41</v>
      </c>
      <c r="M49" s="6" t="s">
        <v>59</v>
      </c>
      <c r="N49" s="6"/>
      <c r="O49" s="6"/>
      <c r="P49" s="6"/>
      <c r="Q49" s="6"/>
      <c r="R49" s="6"/>
      <c r="S49" s="6"/>
      <c r="T49" s="6"/>
      <c r="U49" s="6"/>
    </row>
    <row r="50" spans="11:21" x14ac:dyDescent="0.25">
      <c r="K50" s="6">
        <v>46</v>
      </c>
      <c r="L50" s="6" t="s">
        <v>41</v>
      </c>
      <c r="M50" s="6" t="s">
        <v>59</v>
      </c>
      <c r="N50" s="6"/>
      <c r="O50" s="6"/>
      <c r="P50" s="6"/>
      <c r="Q50" s="6"/>
      <c r="R50" s="6"/>
      <c r="S50" s="6"/>
      <c r="T50" s="6"/>
      <c r="U50" s="6"/>
    </row>
    <row r="51" spans="11:21" x14ac:dyDescent="0.25">
      <c r="K51" s="6">
        <v>47</v>
      </c>
      <c r="L51" s="6" t="s">
        <v>41</v>
      </c>
      <c r="M51" s="6"/>
      <c r="N51" s="6"/>
      <c r="O51" s="6"/>
      <c r="P51" s="6"/>
      <c r="Q51" s="6"/>
      <c r="R51" s="6"/>
      <c r="S51" s="6" t="s">
        <v>59</v>
      </c>
      <c r="T51" s="6"/>
      <c r="U51" s="6"/>
    </row>
    <row r="52" spans="11:21" x14ac:dyDescent="0.25">
      <c r="K52" s="6">
        <v>48</v>
      </c>
      <c r="L52" s="6" t="s">
        <v>41</v>
      </c>
      <c r="M52" s="6"/>
      <c r="N52" s="6" t="s">
        <v>59</v>
      </c>
      <c r="O52" s="6"/>
      <c r="P52" s="6"/>
      <c r="Q52" s="6"/>
      <c r="R52" s="6"/>
      <c r="S52" s="6"/>
      <c r="T52" s="6"/>
      <c r="U52" s="6"/>
    </row>
    <row r="53" spans="11:21" x14ac:dyDescent="0.25">
      <c r="K53" s="6">
        <v>49</v>
      </c>
      <c r="L53" s="6" t="s">
        <v>41</v>
      </c>
      <c r="M53" s="6"/>
      <c r="N53" s="6" t="s">
        <v>59</v>
      </c>
      <c r="O53" s="6"/>
      <c r="P53" s="6"/>
      <c r="Q53" s="6"/>
      <c r="R53" s="6"/>
      <c r="S53" s="6"/>
      <c r="T53" s="6"/>
      <c r="U53" s="6"/>
    </row>
    <row r="54" spans="11:21" x14ac:dyDescent="0.25">
      <c r="K54" s="6">
        <v>50</v>
      </c>
      <c r="L54" s="6" t="s">
        <v>41</v>
      </c>
      <c r="M54" s="6"/>
      <c r="N54" s="6"/>
      <c r="O54" s="6"/>
      <c r="P54" s="6"/>
      <c r="Q54" s="6"/>
      <c r="R54" s="6"/>
      <c r="S54" s="6" t="s">
        <v>59</v>
      </c>
      <c r="T54" s="6"/>
      <c r="U54" s="6"/>
    </row>
    <row r="55" spans="11:21" x14ac:dyDescent="0.25">
      <c r="K55" s="6">
        <v>51</v>
      </c>
      <c r="L55" s="6" t="s">
        <v>43</v>
      </c>
      <c r="M55" s="6" t="s">
        <v>59</v>
      </c>
      <c r="N55" s="6"/>
      <c r="O55" s="6"/>
      <c r="P55" s="6"/>
      <c r="Q55" s="6"/>
      <c r="R55" s="6"/>
      <c r="S55" s="6"/>
      <c r="T55" s="6"/>
      <c r="U55" s="6"/>
    </row>
    <row r="56" spans="11:21" x14ac:dyDescent="0.25">
      <c r="K56" s="6">
        <v>52</v>
      </c>
      <c r="L56" s="6" t="s">
        <v>41</v>
      </c>
      <c r="M56" s="6"/>
      <c r="N56" s="6"/>
      <c r="O56" s="6"/>
      <c r="P56" s="6"/>
      <c r="Q56" s="6"/>
      <c r="R56" s="6"/>
      <c r="S56" s="6"/>
      <c r="T56" s="6"/>
      <c r="U56" s="6" t="s">
        <v>59</v>
      </c>
    </row>
    <row r="57" spans="11:21" x14ac:dyDescent="0.25">
      <c r="K57" s="6">
        <v>53</v>
      </c>
      <c r="L57" s="6" t="s">
        <v>43</v>
      </c>
      <c r="M57" s="6"/>
      <c r="N57" s="6"/>
      <c r="O57" s="6"/>
      <c r="P57" s="6"/>
      <c r="Q57" s="6"/>
      <c r="R57" s="6"/>
      <c r="S57" s="6"/>
      <c r="T57" s="6" t="s">
        <v>59</v>
      </c>
      <c r="U57" s="6"/>
    </row>
    <row r="58" spans="11:21" x14ac:dyDescent="0.25">
      <c r="K58" s="6">
        <v>54</v>
      </c>
      <c r="L58" s="6"/>
      <c r="M58" s="6" t="s">
        <v>59</v>
      </c>
      <c r="N58" s="6"/>
      <c r="O58" s="6"/>
      <c r="P58" s="6"/>
      <c r="Q58" s="6"/>
      <c r="R58" s="6"/>
      <c r="S58" s="6"/>
      <c r="T58" s="6"/>
      <c r="U58" s="6"/>
    </row>
    <row r="59" spans="11:21" x14ac:dyDescent="0.25">
      <c r="K59" s="6">
        <v>55</v>
      </c>
      <c r="L59" s="6" t="s">
        <v>43</v>
      </c>
      <c r="M59" s="6"/>
      <c r="N59" s="6"/>
      <c r="O59" s="6" t="s">
        <v>59</v>
      </c>
      <c r="P59" s="6"/>
      <c r="Q59" s="6"/>
      <c r="R59" s="6"/>
      <c r="S59" s="6"/>
      <c r="T59" s="6"/>
      <c r="U59" s="6"/>
    </row>
    <row r="60" spans="11:21" x14ac:dyDescent="0.25">
      <c r="K60" s="6">
        <v>56</v>
      </c>
      <c r="L60" s="6" t="s">
        <v>43</v>
      </c>
      <c r="M60" s="6"/>
      <c r="N60" s="6"/>
      <c r="O60" s="6"/>
      <c r="P60" s="6"/>
      <c r="Q60" s="6" t="s">
        <v>59</v>
      </c>
      <c r="R60" s="6"/>
      <c r="S60" s="6"/>
      <c r="T60" s="6"/>
      <c r="U60" s="6"/>
    </row>
    <row r="61" spans="11:21" x14ac:dyDescent="0.25">
      <c r="K61" s="6">
        <v>57</v>
      </c>
      <c r="L61" s="6" t="s">
        <v>43</v>
      </c>
      <c r="M61" s="6"/>
      <c r="N61" s="6" t="s">
        <v>59</v>
      </c>
      <c r="O61" s="6"/>
      <c r="P61" s="6"/>
      <c r="Q61" s="6"/>
      <c r="R61" s="6"/>
      <c r="S61" s="6"/>
      <c r="T61" s="6"/>
      <c r="U61" s="6"/>
    </row>
    <row r="62" spans="11:21" x14ac:dyDescent="0.25">
      <c r="K62" s="6">
        <v>58</v>
      </c>
      <c r="L62" s="6" t="s">
        <v>43</v>
      </c>
      <c r="M62" s="6" t="s">
        <v>59</v>
      </c>
      <c r="N62" s="6"/>
      <c r="O62" s="6"/>
      <c r="P62" s="6"/>
      <c r="Q62" s="6"/>
      <c r="R62" s="6"/>
      <c r="S62" s="6"/>
      <c r="T62" s="6"/>
      <c r="U62" s="6"/>
    </row>
    <row r="63" spans="11:21" x14ac:dyDescent="0.25">
      <c r="K63" s="6">
        <v>59</v>
      </c>
      <c r="L63" s="6" t="s">
        <v>43</v>
      </c>
      <c r="M63" s="6" t="s">
        <v>59</v>
      </c>
      <c r="N63" s="6"/>
      <c r="O63" s="6"/>
      <c r="P63" s="6"/>
      <c r="Q63" s="6"/>
      <c r="R63" s="6"/>
      <c r="S63" s="6"/>
      <c r="T63" s="6"/>
      <c r="U63" s="6"/>
    </row>
    <row r="64" spans="11:21" x14ac:dyDescent="0.25">
      <c r="K64" s="6">
        <v>60</v>
      </c>
      <c r="L64" s="6" t="s">
        <v>43</v>
      </c>
      <c r="M64" s="6"/>
      <c r="N64" s="6"/>
      <c r="O64" s="6" t="s">
        <v>59</v>
      </c>
      <c r="P64" s="6"/>
      <c r="Q64" s="6"/>
      <c r="R64" s="6"/>
      <c r="S64" s="6"/>
      <c r="T64" s="6"/>
      <c r="U64" s="6"/>
    </row>
    <row r="65" spans="11:22" x14ac:dyDescent="0.25">
      <c r="K65" s="6">
        <v>61</v>
      </c>
      <c r="L65" s="6" t="s">
        <v>43</v>
      </c>
      <c r="M65" s="6" t="s">
        <v>59</v>
      </c>
      <c r="N65" s="6"/>
      <c r="O65" s="6"/>
      <c r="P65" s="6"/>
      <c r="Q65" s="6"/>
      <c r="R65" s="6"/>
      <c r="S65" s="6"/>
      <c r="T65" s="6"/>
      <c r="U65" s="6"/>
    </row>
    <row r="66" spans="11:22" x14ac:dyDescent="0.25">
      <c r="K66" s="6">
        <v>62</v>
      </c>
      <c r="L66" s="6" t="s">
        <v>43</v>
      </c>
      <c r="M66" s="6" t="s">
        <v>61</v>
      </c>
      <c r="N66" s="6"/>
      <c r="O66" s="6"/>
      <c r="P66" s="6"/>
      <c r="Q66" s="6"/>
      <c r="R66" s="6"/>
      <c r="S66" s="6"/>
      <c r="T66" s="6"/>
      <c r="U66" s="6"/>
      <c r="V66" t="s">
        <v>59</v>
      </c>
    </row>
    <row r="67" spans="11:22" x14ac:dyDescent="0.25">
      <c r="K67" s="6">
        <v>63</v>
      </c>
      <c r="L67" s="6" t="s">
        <v>41</v>
      </c>
      <c r="M67" s="6" t="s">
        <v>59</v>
      </c>
      <c r="N67" s="6"/>
      <c r="O67" s="6"/>
      <c r="P67" s="6"/>
      <c r="Q67" s="6"/>
      <c r="R67" s="6"/>
      <c r="S67" s="6" t="s">
        <v>61</v>
      </c>
      <c r="T67" s="6"/>
      <c r="U67" s="6"/>
    </row>
    <row r="68" spans="11:22" x14ac:dyDescent="0.25">
      <c r="K68" s="6">
        <v>64</v>
      </c>
      <c r="L68" s="6" t="s">
        <v>41</v>
      </c>
      <c r="M68" s="6"/>
      <c r="N68" s="6"/>
      <c r="O68" s="6"/>
      <c r="P68" s="6"/>
      <c r="Q68" s="6"/>
      <c r="R68" s="6"/>
      <c r="S68" s="6" t="s">
        <v>59</v>
      </c>
      <c r="T68" s="6"/>
      <c r="U68" s="6"/>
    </row>
    <row r="69" spans="11:22" x14ac:dyDescent="0.25">
      <c r="K69" s="6">
        <v>65</v>
      </c>
      <c r="L69" s="6" t="s">
        <v>41</v>
      </c>
      <c r="M69" s="6"/>
      <c r="N69" s="6"/>
      <c r="O69" s="6"/>
      <c r="P69" s="6"/>
      <c r="Q69" s="6"/>
      <c r="R69" s="6"/>
      <c r="S69" s="6" t="s">
        <v>59</v>
      </c>
      <c r="T69" s="6"/>
      <c r="U69" s="6"/>
    </row>
    <row r="70" spans="11:22" x14ac:dyDescent="0.25">
      <c r="K70" s="6">
        <v>66</v>
      </c>
      <c r="L70" s="6" t="s">
        <v>41</v>
      </c>
      <c r="M70" s="6"/>
      <c r="N70" s="6"/>
      <c r="O70" s="6"/>
      <c r="P70" s="6"/>
      <c r="Q70" s="6"/>
      <c r="R70" s="6"/>
      <c r="S70" s="6" t="s">
        <v>59</v>
      </c>
      <c r="T70" s="6"/>
      <c r="U70" s="6"/>
    </row>
    <row r="71" spans="11:22" x14ac:dyDescent="0.25">
      <c r="K71" s="6">
        <v>67</v>
      </c>
      <c r="L71" s="6" t="s">
        <v>41</v>
      </c>
      <c r="M71" s="6" t="s">
        <v>59</v>
      </c>
      <c r="N71" s="6"/>
      <c r="O71" s="6"/>
      <c r="P71" s="6"/>
      <c r="Q71" s="6"/>
      <c r="R71" s="6"/>
      <c r="S71" s="6"/>
      <c r="T71" s="6"/>
      <c r="U71" s="6"/>
    </row>
    <row r="72" spans="11:22" x14ac:dyDescent="0.25">
      <c r="K72" s="6">
        <v>68</v>
      </c>
      <c r="L72" s="6" t="s">
        <v>43</v>
      </c>
      <c r="M72" s="6" t="s">
        <v>59</v>
      </c>
      <c r="N72" s="6"/>
      <c r="O72" s="6"/>
      <c r="P72" s="6"/>
      <c r="Q72" s="6"/>
      <c r="R72" s="6"/>
      <c r="S72" s="6"/>
      <c r="T72" s="6"/>
      <c r="U72" s="6"/>
    </row>
    <row r="73" spans="11:22" x14ac:dyDescent="0.25">
      <c r="K73" s="6">
        <v>69</v>
      </c>
      <c r="L73" s="6" t="s">
        <v>43</v>
      </c>
      <c r="M73" s="6"/>
      <c r="N73" s="6"/>
      <c r="O73" s="6"/>
      <c r="P73" s="6"/>
      <c r="Q73" s="6"/>
      <c r="R73" s="6"/>
      <c r="S73" s="6" t="s">
        <v>59</v>
      </c>
      <c r="T73" s="6"/>
      <c r="U73" s="6"/>
    </row>
    <row r="74" spans="11:22" x14ac:dyDescent="0.25">
      <c r="K74" s="6">
        <v>70</v>
      </c>
      <c r="L74" s="6" t="s">
        <v>43</v>
      </c>
      <c r="M74" s="6"/>
      <c r="N74" s="6"/>
      <c r="O74" s="6"/>
      <c r="P74" s="6" t="s">
        <v>59</v>
      </c>
      <c r="Q74" s="6"/>
      <c r="R74" s="6"/>
      <c r="S74" s="6"/>
      <c r="T74" s="6"/>
      <c r="U74" s="6"/>
    </row>
    <row r="75" spans="11:22" x14ac:dyDescent="0.25">
      <c r="K75" s="6">
        <v>71</v>
      </c>
      <c r="L75" s="6" t="s">
        <v>43</v>
      </c>
      <c r="M75" s="6" t="s">
        <v>59</v>
      </c>
      <c r="N75" s="6"/>
      <c r="O75" s="6"/>
      <c r="P75" s="6"/>
      <c r="Q75" s="6"/>
      <c r="R75" s="6"/>
      <c r="S75" s="6"/>
      <c r="T75" s="6"/>
      <c r="U75" s="6"/>
    </row>
    <row r="76" spans="11:22" x14ac:dyDescent="0.25">
      <c r="K76" s="6">
        <v>72</v>
      </c>
      <c r="L76" s="6" t="s">
        <v>43</v>
      </c>
      <c r="M76" s="6"/>
      <c r="N76" s="6"/>
      <c r="O76" s="6"/>
      <c r="P76" s="6"/>
      <c r="Q76" s="6"/>
      <c r="R76" s="6"/>
      <c r="S76" s="6" t="s">
        <v>59</v>
      </c>
      <c r="T76" s="6"/>
      <c r="U76" s="6"/>
    </row>
    <row r="77" spans="11:22" x14ac:dyDescent="0.25">
      <c r="K77" s="6">
        <v>73</v>
      </c>
      <c r="L77" s="6" t="s">
        <v>41</v>
      </c>
      <c r="M77" s="6"/>
      <c r="N77" s="6"/>
      <c r="O77" s="6" t="s">
        <v>59</v>
      </c>
      <c r="P77" s="6"/>
      <c r="Q77" s="6"/>
      <c r="R77" s="6"/>
      <c r="S77" s="6"/>
      <c r="T77" s="6"/>
      <c r="U77" s="6"/>
    </row>
    <row r="78" spans="11:22" x14ac:dyDescent="0.25">
      <c r="K78" s="6">
        <v>74</v>
      </c>
      <c r="L78" s="6"/>
      <c r="M78" s="6" t="s">
        <v>59</v>
      </c>
      <c r="N78" s="6"/>
      <c r="O78" s="6"/>
      <c r="P78" s="6"/>
      <c r="Q78" s="6"/>
      <c r="R78" s="6"/>
      <c r="S78" s="6"/>
      <c r="T78" s="6"/>
      <c r="U78" s="6"/>
    </row>
    <row r="79" spans="11:22" x14ac:dyDescent="0.25">
      <c r="K79" s="6">
        <v>75</v>
      </c>
      <c r="L79" s="6"/>
      <c r="M79" s="6"/>
      <c r="N79" s="6"/>
      <c r="O79" s="6" t="s">
        <v>59</v>
      </c>
      <c r="P79" s="6"/>
      <c r="Q79" s="6"/>
      <c r="R79" s="6"/>
      <c r="S79" s="6"/>
      <c r="T79" s="6"/>
      <c r="U79" s="6"/>
    </row>
    <row r="80" spans="11:22" x14ac:dyDescent="0.25">
      <c r="K80" s="6">
        <v>76</v>
      </c>
      <c r="L80" s="6" t="s">
        <v>41</v>
      </c>
      <c r="M80" s="6"/>
      <c r="N80" s="6"/>
      <c r="O80" s="6"/>
      <c r="P80" s="6"/>
      <c r="Q80" s="6" t="s">
        <v>59</v>
      </c>
      <c r="R80" s="6"/>
      <c r="S80" s="6"/>
      <c r="T80" s="6"/>
      <c r="U80" s="6"/>
    </row>
    <row r="81" spans="11:22" x14ac:dyDescent="0.25">
      <c r="K81" s="6">
        <v>77</v>
      </c>
      <c r="L81" s="6" t="s">
        <v>41</v>
      </c>
      <c r="M81" s="6"/>
      <c r="N81" s="6" t="s">
        <v>59</v>
      </c>
      <c r="O81" s="6"/>
      <c r="P81" s="6"/>
      <c r="Q81" s="6"/>
      <c r="R81" s="6"/>
      <c r="S81" s="6"/>
      <c r="T81" s="6"/>
      <c r="U81" s="6"/>
    </row>
    <row r="82" spans="11:22" x14ac:dyDescent="0.25">
      <c r="K82" s="6">
        <v>78</v>
      </c>
      <c r="L82" s="6" t="s">
        <v>43</v>
      </c>
      <c r="M82" s="6" t="s">
        <v>59</v>
      </c>
      <c r="N82" s="6"/>
      <c r="O82" s="6"/>
      <c r="P82" s="6"/>
      <c r="Q82" s="6"/>
      <c r="R82" s="6"/>
      <c r="S82" s="6"/>
      <c r="T82" s="6"/>
      <c r="U82" s="6"/>
    </row>
    <row r="83" spans="11:22" x14ac:dyDescent="0.25">
      <c r="K83" s="6">
        <v>79</v>
      </c>
      <c r="L83" s="6"/>
      <c r="M83" s="6" t="s">
        <v>59</v>
      </c>
      <c r="N83" s="6"/>
      <c r="O83" s="6"/>
      <c r="P83" s="6"/>
      <c r="Q83" s="6"/>
      <c r="R83" s="6"/>
      <c r="S83" s="6"/>
      <c r="T83" s="6"/>
      <c r="U83" s="6"/>
    </row>
    <row r="84" spans="11:22" x14ac:dyDescent="0.25">
      <c r="K84" s="6">
        <v>80</v>
      </c>
      <c r="L84" s="6" t="s">
        <v>41</v>
      </c>
      <c r="M84" s="6"/>
      <c r="N84" s="6"/>
      <c r="O84" s="6" t="s">
        <v>59</v>
      </c>
      <c r="P84" s="6"/>
      <c r="Q84" s="6"/>
      <c r="R84" s="6"/>
      <c r="S84" s="6"/>
      <c r="T84" s="6"/>
      <c r="U84" s="6"/>
    </row>
    <row r="85" spans="11:22" x14ac:dyDescent="0.25">
      <c r="K85" s="6">
        <v>81</v>
      </c>
      <c r="L85" s="6" t="s">
        <v>43</v>
      </c>
      <c r="M85" s="6"/>
      <c r="N85" s="6" t="s">
        <v>59</v>
      </c>
      <c r="O85" s="6"/>
      <c r="P85" s="6"/>
      <c r="Q85" s="6"/>
      <c r="R85" s="6"/>
      <c r="S85" s="6"/>
      <c r="T85" s="6"/>
      <c r="U85" s="6"/>
    </row>
    <row r="86" spans="11:22" x14ac:dyDescent="0.25">
      <c r="K86" s="6">
        <v>82</v>
      </c>
      <c r="L86" s="6" t="s">
        <v>43</v>
      </c>
      <c r="M86" s="6"/>
      <c r="N86" s="6" t="s">
        <v>59</v>
      </c>
      <c r="O86" s="6"/>
      <c r="P86" s="6"/>
      <c r="Q86" s="6"/>
      <c r="R86" s="6"/>
      <c r="S86" s="6"/>
      <c r="T86" s="6"/>
      <c r="U86" s="6"/>
    </row>
    <row r="87" spans="11:22" x14ac:dyDescent="0.25">
      <c r="K87" s="6">
        <v>83</v>
      </c>
      <c r="L87" s="6" t="s">
        <v>41</v>
      </c>
      <c r="M87" s="6" t="s">
        <v>59</v>
      </c>
      <c r="N87" s="6"/>
      <c r="O87" s="6"/>
      <c r="P87" s="6"/>
      <c r="Q87" s="6"/>
      <c r="R87" s="6"/>
      <c r="S87" s="6"/>
      <c r="T87" s="6"/>
      <c r="U87" s="6"/>
    </row>
    <row r="88" spans="11:22" x14ac:dyDescent="0.25">
      <c r="K88" s="6">
        <v>84</v>
      </c>
      <c r="L88" s="6" t="s">
        <v>41</v>
      </c>
      <c r="M88" s="6"/>
      <c r="N88" s="6"/>
      <c r="O88" s="6"/>
      <c r="P88" s="6"/>
      <c r="Q88" s="6"/>
      <c r="R88" s="6"/>
      <c r="S88" s="6"/>
      <c r="T88" s="6" t="s">
        <v>59</v>
      </c>
      <c r="U88" s="6"/>
    </row>
    <row r="89" spans="11:22" x14ac:dyDescent="0.25">
      <c r="K89" s="6">
        <v>85</v>
      </c>
      <c r="L89" s="6" t="s">
        <v>41</v>
      </c>
      <c r="M89" s="6"/>
      <c r="N89" s="6"/>
      <c r="O89" s="6"/>
      <c r="P89" s="6"/>
      <c r="Q89" s="6"/>
      <c r="R89" s="6"/>
      <c r="S89" s="6"/>
      <c r="T89" s="6"/>
      <c r="U89" s="6"/>
    </row>
    <row r="90" spans="11:22" x14ac:dyDescent="0.25">
      <c r="K90" s="6">
        <v>86</v>
      </c>
      <c r="L90" s="6" t="s">
        <v>43</v>
      </c>
      <c r="M90" s="6"/>
      <c r="N90" s="6" t="s">
        <v>59</v>
      </c>
      <c r="O90" s="6"/>
      <c r="P90" s="6"/>
      <c r="Q90" s="6"/>
      <c r="R90" s="6"/>
      <c r="S90" s="6"/>
      <c r="T90" s="6"/>
      <c r="U90" s="6"/>
    </row>
    <row r="91" spans="11:22" x14ac:dyDescent="0.25">
      <c r="K91" s="6">
        <v>87</v>
      </c>
      <c r="L91" s="6" t="s">
        <v>41</v>
      </c>
      <c r="M91" s="6" t="s">
        <v>59</v>
      </c>
      <c r="N91" s="6"/>
      <c r="O91" s="6"/>
      <c r="P91" s="6"/>
      <c r="Q91" s="6"/>
      <c r="R91" s="6"/>
      <c r="S91" s="6"/>
      <c r="T91" s="6"/>
      <c r="U91" s="6"/>
    </row>
    <row r="92" spans="11:22" x14ac:dyDescent="0.25">
      <c r="K92" s="6">
        <v>88</v>
      </c>
      <c r="L92" s="6" t="s">
        <v>41</v>
      </c>
      <c r="M92" s="6"/>
      <c r="N92" s="6"/>
      <c r="O92" s="6"/>
      <c r="P92" s="6"/>
      <c r="Q92" s="6"/>
      <c r="R92" s="6"/>
      <c r="S92" s="6"/>
      <c r="T92" s="6" t="s">
        <v>59</v>
      </c>
      <c r="U92" s="6"/>
    </row>
    <row r="93" spans="11:22" x14ac:dyDescent="0.25">
      <c r="K93" s="6">
        <v>89</v>
      </c>
      <c r="L93" s="6" t="s">
        <v>43</v>
      </c>
      <c r="M93" s="6"/>
      <c r="N93" s="6"/>
      <c r="O93" s="6"/>
      <c r="P93" s="6"/>
      <c r="Q93" s="6"/>
      <c r="R93" s="6"/>
      <c r="S93" s="6"/>
      <c r="T93" s="6"/>
      <c r="U93" s="6"/>
      <c r="V93" t="s">
        <v>59</v>
      </c>
    </row>
    <row r="94" spans="11:22" x14ac:dyDescent="0.25">
      <c r="K94" s="6">
        <v>90</v>
      </c>
      <c r="L94" s="6" t="s">
        <v>41</v>
      </c>
      <c r="M94" s="6"/>
      <c r="N94" s="6"/>
      <c r="O94" s="6"/>
      <c r="P94" s="6"/>
      <c r="Q94" s="6"/>
      <c r="R94" s="6"/>
      <c r="S94" s="6" t="s">
        <v>59</v>
      </c>
      <c r="T94" s="6"/>
      <c r="U94" s="6"/>
    </row>
    <row r="95" spans="11:22" x14ac:dyDescent="0.25">
      <c r="K95" s="6">
        <v>91</v>
      </c>
      <c r="L95" s="6" t="s">
        <v>43</v>
      </c>
      <c r="M95" s="6" t="s">
        <v>59</v>
      </c>
      <c r="N95" s="6"/>
      <c r="O95" s="6"/>
      <c r="P95" s="6"/>
      <c r="Q95" s="6"/>
      <c r="R95" s="6"/>
      <c r="S95" s="6"/>
      <c r="T95" s="6"/>
      <c r="U95" s="6"/>
    </row>
    <row r="96" spans="11:22" x14ac:dyDescent="0.25">
      <c r="K96" s="6">
        <v>92</v>
      </c>
      <c r="L96" s="6" t="s">
        <v>43</v>
      </c>
      <c r="M96" s="6"/>
      <c r="N96" s="6"/>
      <c r="O96" s="6"/>
      <c r="P96" s="6" t="s">
        <v>59</v>
      </c>
      <c r="Q96" s="6"/>
      <c r="R96" s="6"/>
      <c r="S96" s="6"/>
      <c r="T96" s="6"/>
      <c r="U96" s="6"/>
    </row>
    <row r="97" spans="11:22" x14ac:dyDescent="0.25">
      <c r="K97" s="6">
        <v>93</v>
      </c>
      <c r="L97" s="6" t="s">
        <v>41</v>
      </c>
      <c r="M97" s="6"/>
      <c r="N97" s="6"/>
      <c r="O97" s="6"/>
      <c r="P97" s="6"/>
      <c r="Q97" s="6"/>
      <c r="R97" s="6"/>
      <c r="S97" s="6"/>
      <c r="T97" s="6" t="s">
        <v>59</v>
      </c>
      <c r="U97" s="6"/>
    </row>
    <row r="98" spans="11:22" x14ac:dyDescent="0.25">
      <c r="K98" s="6">
        <v>94</v>
      </c>
      <c r="L98" s="6" t="s">
        <v>43</v>
      </c>
      <c r="M98" s="6"/>
      <c r="N98" s="6"/>
      <c r="O98" s="6"/>
      <c r="P98" s="6"/>
      <c r="Q98" s="6"/>
      <c r="R98" s="6"/>
      <c r="S98" s="6"/>
      <c r="T98" s="6" t="s">
        <v>59</v>
      </c>
      <c r="U98" s="6"/>
    </row>
    <row r="99" spans="11:22" x14ac:dyDescent="0.25">
      <c r="K99" s="6">
        <v>95</v>
      </c>
      <c r="L99" s="6" t="s">
        <v>43</v>
      </c>
      <c r="M99" s="6"/>
      <c r="N99" s="6"/>
      <c r="O99" s="6"/>
      <c r="P99" s="6"/>
      <c r="Q99" s="6"/>
      <c r="R99" s="6"/>
      <c r="S99" s="6"/>
      <c r="T99" s="6" t="s">
        <v>59</v>
      </c>
      <c r="U99" s="6"/>
    </row>
    <row r="100" spans="11:22" x14ac:dyDescent="0.25">
      <c r="K100" s="6">
        <v>96</v>
      </c>
      <c r="L100" s="6" t="s">
        <v>43</v>
      </c>
      <c r="M100" s="6" t="s">
        <v>59</v>
      </c>
      <c r="N100" s="6"/>
      <c r="O100" s="6"/>
      <c r="P100" s="6"/>
      <c r="Q100" s="6"/>
      <c r="R100" s="6"/>
      <c r="S100" s="6"/>
      <c r="T100" s="6"/>
      <c r="U100" s="6"/>
    </row>
    <row r="101" spans="11:22" x14ac:dyDescent="0.25">
      <c r="K101" s="6">
        <v>97</v>
      </c>
      <c r="L101" s="6" t="s">
        <v>41</v>
      </c>
      <c r="M101" s="6"/>
      <c r="N101" s="6"/>
      <c r="O101" s="6"/>
      <c r="P101" s="6"/>
      <c r="Q101" s="6"/>
      <c r="R101" s="6"/>
      <c r="S101" s="6"/>
      <c r="T101" s="6"/>
      <c r="U101" s="6" t="s">
        <v>59</v>
      </c>
    </row>
    <row r="102" spans="11:22" x14ac:dyDescent="0.25">
      <c r="K102" s="6">
        <v>98</v>
      </c>
      <c r="L102" s="6" t="s">
        <v>43</v>
      </c>
      <c r="M102" s="6"/>
      <c r="N102" s="6"/>
      <c r="O102" s="6" t="s">
        <v>59</v>
      </c>
      <c r="P102" s="6"/>
      <c r="Q102" s="6"/>
      <c r="R102" s="6"/>
      <c r="S102" s="6"/>
      <c r="T102" s="6"/>
      <c r="U102" s="6"/>
    </row>
    <row r="103" spans="11:22" x14ac:dyDescent="0.25">
      <c r="K103" s="6">
        <v>99</v>
      </c>
      <c r="L103" s="6" t="s">
        <v>41</v>
      </c>
      <c r="M103" s="6" t="s">
        <v>59</v>
      </c>
      <c r="N103" s="6"/>
      <c r="O103" s="6"/>
      <c r="P103" s="6"/>
      <c r="Q103" s="6"/>
      <c r="R103" s="6"/>
      <c r="S103" s="6"/>
      <c r="T103" s="6"/>
      <c r="U103" s="6"/>
    </row>
    <row r="104" spans="11:22" x14ac:dyDescent="0.25">
      <c r="K104" s="6">
        <v>100</v>
      </c>
      <c r="L104" s="6" t="s">
        <v>43</v>
      </c>
      <c r="M104" s="6"/>
      <c r="N104" s="6"/>
      <c r="O104" s="6"/>
      <c r="P104" s="6"/>
      <c r="Q104" s="6"/>
      <c r="R104" s="6"/>
      <c r="S104" s="6"/>
      <c r="T104" s="6"/>
      <c r="U104" s="6"/>
      <c r="V104" t="s">
        <v>59</v>
      </c>
    </row>
    <row r="106" spans="11:22" x14ac:dyDescent="0.25">
      <c r="M106">
        <f>COUNTIF(M5:M104,"X")</f>
        <v>33</v>
      </c>
      <c r="N106">
        <f t="shared" ref="N106:V106" si="0">COUNTIF(N5:N104,"X")</f>
        <v>11</v>
      </c>
      <c r="O106">
        <f t="shared" si="0"/>
        <v>15</v>
      </c>
      <c r="P106">
        <f t="shared" si="0"/>
        <v>4</v>
      </c>
      <c r="Q106">
        <f t="shared" si="0"/>
        <v>2</v>
      </c>
      <c r="R106">
        <f t="shared" si="0"/>
        <v>0</v>
      </c>
      <c r="S106">
        <f t="shared" si="0"/>
        <v>13</v>
      </c>
      <c r="T106">
        <f t="shared" si="0"/>
        <v>10</v>
      </c>
      <c r="U106">
        <f t="shared" si="0"/>
        <v>3</v>
      </c>
      <c r="V106">
        <f t="shared" si="0"/>
        <v>7</v>
      </c>
    </row>
    <row r="107" spans="11:22" x14ac:dyDescent="0.25">
      <c r="M107">
        <f>COUNTIF(M5:M38,"X")</f>
        <v>8</v>
      </c>
      <c r="N107">
        <f t="shared" ref="N107:V107" si="1">COUNTIF(N5:N38,"X")</f>
        <v>4</v>
      </c>
      <c r="O107">
        <f t="shared" si="1"/>
        <v>7</v>
      </c>
      <c r="P107">
        <f t="shared" si="1"/>
        <v>1</v>
      </c>
      <c r="Q107">
        <f t="shared" si="1"/>
        <v>0</v>
      </c>
      <c r="R107">
        <f t="shared" si="1"/>
        <v>0</v>
      </c>
      <c r="S107">
        <f t="shared" si="1"/>
        <v>4</v>
      </c>
      <c r="T107">
        <f t="shared" si="1"/>
        <v>4</v>
      </c>
      <c r="U107">
        <f t="shared" si="1"/>
        <v>1</v>
      </c>
      <c r="V107">
        <f t="shared" si="1"/>
        <v>4</v>
      </c>
    </row>
    <row r="108" spans="11:22" x14ac:dyDescent="0.25">
      <c r="M108">
        <f>COUNTIF(M39:M79,"X")</f>
        <v>18</v>
      </c>
      <c r="N108">
        <f t="shared" ref="N108:V108" si="2">COUNTIF(N39:N79,"X")</f>
        <v>3</v>
      </c>
      <c r="O108">
        <f t="shared" si="2"/>
        <v>6</v>
      </c>
      <c r="P108">
        <f t="shared" si="2"/>
        <v>2</v>
      </c>
      <c r="Q108">
        <f t="shared" si="2"/>
        <v>1</v>
      </c>
      <c r="R108">
        <f t="shared" si="2"/>
        <v>0</v>
      </c>
      <c r="S108">
        <f t="shared" si="2"/>
        <v>8</v>
      </c>
      <c r="T108">
        <f t="shared" si="2"/>
        <v>1</v>
      </c>
      <c r="U108">
        <f t="shared" si="2"/>
        <v>1</v>
      </c>
      <c r="V108">
        <f t="shared" si="2"/>
        <v>1</v>
      </c>
    </row>
    <row r="109" spans="11:22" x14ac:dyDescent="0.25">
      <c r="M109">
        <f>COUNTIF(M80:M104,"X")</f>
        <v>7</v>
      </c>
      <c r="N109">
        <f t="shared" ref="N109:V109" si="3">COUNTIF(N80:N104,"X")</f>
        <v>4</v>
      </c>
      <c r="O109">
        <f t="shared" si="3"/>
        <v>2</v>
      </c>
      <c r="P109">
        <f t="shared" si="3"/>
        <v>1</v>
      </c>
      <c r="Q109">
        <f t="shared" si="3"/>
        <v>1</v>
      </c>
      <c r="R109">
        <f t="shared" si="3"/>
        <v>0</v>
      </c>
      <c r="S109">
        <f t="shared" si="3"/>
        <v>1</v>
      </c>
      <c r="T109">
        <f t="shared" si="3"/>
        <v>5</v>
      </c>
      <c r="U109">
        <f t="shared" si="3"/>
        <v>1</v>
      </c>
      <c r="V109">
        <f t="shared" si="3"/>
        <v>2</v>
      </c>
    </row>
  </sheetData>
  <sortState ref="K5:V105">
    <sortCondition ref="K5:K10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topLeftCell="A28" workbookViewId="0">
      <selection activeCell="M9" sqref="M9:Q108"/>
    </sheetView>
  </sheetViews>
  <sheetFormatPr defaultRowHeight="15" x14ac:dyDescent="0.25"/>
  <cols>
    <col min="1" max="1" width="17.85546875" customWidth="1"/>
    <col min="2" max="2" width="11.140625" customWidth="1"/>
    <col min="3" max="3" width="12" customWidth="1"/>
    <col min="4" max="4" width="11" customWidth="1"/>
    <col min="5" max="5" width="15" customWidth="1"/>
    <col min="6" max="6" width="11.140625" customWidth="1"/>
    <col min="7" max="7" width="11.28515625" customWidth="1"/>
    <col min="8" max="8" width="10.7109375" customWidth="1"/>
    <col min="9" max="9" width="17.85546875" customWidth="1"/>
    <col min="10" max="10" width="10.85546875" customWidth="1"/>
    <col min="11" max="11" width="10.5703125" customWidth="1"/>
    <col min="12" max="12" width="10.85546875" customWidth="1"/>
  </cols>
  <sheetData>
    <row r="1" spans="1:17" x14ac:dyDescent="0.25">
      <c r="A1" t="s">
        <v>81</v>
      </c>
    </row>
    <row r="3" spans="1:17" x14ac:dyDescent="0.25">
      <c r="A3" t="s">
        <v>82</v>
      </c>
    </row>
    <row r="4" spans="1:17" x14ac:dyDescent="0.25">
      <c r="A4" t="s">
        <v>83</v>
      </c>
    </row>
    <row r="5" spans="1:17" x14ac:dyDescent="0.25">
      <c r="A5" t="s">
        <v>84</v>
      </c>
    </row>
    <row r="6" spans="1:17" x14ac:dyDescent="0.25">
      <c r="B6" t="s">
        <v>155</v>
      </c>
      <c r="F6" t="s">
        <v>157</v>
      </c>
      <c r="J6" t="s">
        <v>158</v>
      </c>
    </row>
    <row r="7" spans="1:17" x14ac:dyDescent="0.25">
      <c r="B7" t="s">
        <v>124</v>
      </c>
      <c r="C7" t="s">
        <v>153</v>
      </c>
      <c r="D7" t="s">
        <v>154</v>
      </c>
      <c r="F7" t="s">
        <v>156</v>
      </c>
      <c r="G7" t="s">
        <v>153</v>
      </c>
      <c r="H7" t="s">
        <v>154</v>
      </c>
      <c r="J7" t="str">
        <f>F7</f>
        <v xml:space="preserve">Count </v>
      </c>
      <c r="K7" t="str">
        <f>G7</f>
        <v>Count M</v>
      </c>
      <c r="L7" t="str">
        <f>H7</f>
        <v>Count F</v>
      </c>
    </row>
    <row r="8" spans="1:17" x14ac:dyDescent="0.25">
      <c r="A8" t="s">
        <v>85</v>
      </c>
      <c r="B8">
        <v>14</v>
      </c>
      <c r="C8">
        <v>7</v>
      </c>
      <c r="D8">
        <v>2</v>
      </c>
      <c r="E8" t="s">
        <v>86</v>
      </c>
      <c r="F8">
        <v>5</v>
      </c>
      <c r="G8">
        <v>1</v>
      </c>
      <c r="H8">
        <v>3</v>
      </c>
      <c r="I8" t="s">
        <v>87</v>
      </c>
      <c r="J8">
        <v>11</v>
      </c>
      <c r="K8">
        <v>4</v>
      </c>
      <c r="L8">
        <v>5</v>
      </c>
      <c r="M8" s="6" t="s">
        <v>1</v>
      </c>
      <c r="N8" s="6" t="s">
        <v>50</v>
      </c>
      <c r="O8" s="6" t="s">
        <v>88</v>
      </c>
      <c r="P8" s="6" t="s">
        <v>89</v>
      </c>
      <c r="Q8" s="6" t="s">
        <v>90</v>
      </c>
    </row>
    <row r="9" spans="1:17" x14ac:dyDescent="0.25">
      <c r="A9" t="s">
        <v>91</v>
      </c>
      <c r="B9">
        <v>1</v>
      </c>
      <c r="C9">
        <v>1</v>
      </c>
      <c r="D9">
        <v>0</v>
      </c>
      <c r="E9" t="s">
        <v>92</v>
      </c>
      <c r="F9">
        <v>12</v>
      </c>
      <c r="G9">
        <v>2</v>
      </c>
      <c r="H9">
        <v>5</v>
      </c>
      <c r="I9" t="s">
        <v>93</v>
      </c>
      <c r="J9">
        <v>2</v>
      </c>
      <c r="K9">
        <v>1</v>
      </c>
      <c r="L9">
        <v>0</v>
      </c>
      <c r="M9" s="6">
        <v>1</v>
      </c>
      <c r="N9" s="6" t="s">
        <v>43</v>
      </c>
      <c r="O9" s="6" t="s">
        <v>94</v>
      </c>
      <c r="P9" s="6" t="s">
        <v>95</v>
      </c>
      <c r="Q9" s="6" t="s">
        <v>96</v>
      </c>
    </row>
    <row r="10" spans="1:17" x14ac:dyDescent="0.25">
      <c r="A10" t="s">
        <v>97</v>
      </c>
      <c r="B10">
        <v>2</v>
      </c>
      <c r="C10">
        <v>0</v>
      </c>
      <c r="D10">
        <v>2</v>
      </c>
      <c r="E10" t="s">
        <v>98</v>
      </c>
      <c r="F10">
        <v>3</v>
      </c>
      <c r="G10">
        <v>1</v>
      </c>
      <c r="H10">
        <v>2</v>
      </c>
      <c r="I10" t="s">
        <v>99</v>
      </c>
      <c r="J10">
        <v>4</v>
      </c>
      <c r="K10">
        <v>1</v>
      </c>
      <c r="L10">
        <v>1</v>
      </c>
      <c r="M10" s="6">
        <v>2</v>
      </c>
      <c r="N10" s="6" t="s">
        <v>43</v>
      </c>
      <c r="O10" s="6" t="s">
        <v>70</v>
      </c>
      <c r="P10" s="6" t="s">
        <v>96</v>
      </c>
      <c r="Q10" s="6" t="s">
        <v>100</v>
      </c>
    </row>
    <row r="11" spans="1:17" x14ac:dyDescent="0.25">
      <c r="A11" t="s">
        <v>101</v>
      </c>
      <c r="B11">
        <v>9</v>
      </c>
      <c r="C11">
        <v>8</v>
      </c>
      <c r="D11">
        <v>0</v>
      </c>
      <c r="E11" t="s">
        <v>102</v>
      </c>
      <c r="F11">
        <v>0</v>
      </c>
      <c r="G11">
        <v>0</v>
      </c>
      <c r="H11">
        <v>0</v>
      </c>
      <c r="I11" t="s">
        <v>103</v>
      </c>
      <c r="J11">
        <v>13</v>
      </c>
      <c r="K11">
        <v>5</v>
      </c>
      <c r="L11">
        <v>7</v>
      </c>
      <c r="M11" s="6">
        <v>3</v>
      </c>
      <c r="N11" s="6" t="s">
        <v>43</v>
      </c>
      <c r="O11" s="6" t="s">
        <v>70</v>
      </c>
      <c r="P11" s="6" t="s">
        <v>38</v>
      </c>
      <c r="Q11" s="6" t="s">
        <v>104</v>
      </c>
    </row>
    <row r="12" spans="1:17" x14ac:dyDescent="0.25">
      <c r="A12" t="s">
        <v>105</v>
      </c>
      <c r="B12">
        <v>5</v>
      </c>
      <c r="C12">
        <v>4</v>
      </c>
      <c r="D12">
        <v>0</v>
      </c>
      <c r="E12" t="s">
        <v>106</v>
      </c>
      <c r="F12">
        <v>1</v>
      </c>
      <c r="G12">
        <v>1</v>
      </c>
      <c r="H12">
        <v>0</v>
      </c>
      <c r="I12" t="s">
        <v>107</v>
      </c>
      <c r="J12">
        <v>8</v>
      </c>
      <c r="K12">
        <v>3</v>
      </c>
      <c r="L12">
        <v>2</v>
      </c>
      <c r="M12" s="6">
        <v>4</v>
      </c>
      <c r="N12" s="6" t="s">
        <v>41</v>
      </c>
      <c r="O12" s="6" t="s">
        <v>70</v>
      </c>
      <c r="P12" s="6" t="s">
        <v>38</v>
      </c>
      <c r="Q12" s="6" t="s">
        <v>96</v>
      </c>
    </row>
    <row r="13" spans="1:17" x14ac:dyDescent="0.25">
      <c r="A13" t="s">
        <v>108</v>
      </c>
      <c r="B13">
        <v>3</v>
      </c>
      <c r="C13">
        <v>0</v>
      </c>
      <c r="D13">
        <v>2</v>
      </c>
      <c r="E13" t="s">
        <v>109</v>
      </c>
      <c r="F13">
        <v>0</v>
      </c>
      <c r="G13">
        <v>0</v>
      </c>
      <c r="H13">
        <v>0</v>
      </c>
      <c r="M13" s="6">
        <v>5</v>
      </c>
      <c r="N13" s="6" t="s">
        <v>41</v>
      </c>
      <c r="O13" s="6"/>
      <c r="P13" s="6"/>
      <c r="Q13" s="6" t="s">
        <v>94</v>
      </c>
    </row>
    <row r="14" spans="1:17" x14ac:dyDescent="0.25">
      <c r="A14" t="s">
        <v>110</v>
      </c>
      <c r="B14">
        <v>2</v>
      </c>
      <c r="C14">
        <v>0</v>
      </c>
      <c r="D14">
        <v>2</v>
      </c>
      <c r="E14" t="s">
        <v>111</v>
      </c>
      <c r="F14">
        <v>0</v>
      </c>
      <c r="G14">
        <v>0</v>
      </c>
      <c r="H14">
        <v>0</v>
      </c>
      <c r="M14" s="6">
        <v>6</v>
      </c>
      <c r="N14" s="6" t="s">
        <v>41</v>
      </c>
      <c r="O14" s="6" t="s">
        <v>112</v>
      </c>
      <c r="P14" s="6" t="s">
        <v>94</v>
      </c>
      <c r="Q14" s="6" t="s">
        <v>95</v>
      </c>
    </row>
    <row r="15" spans="1:17" x14ac:dyDescent="0.25">
      <c r="M15" s="6">
        <v>7</v>
      </c>
      <c r="N15" s="6" t="s">
        <v>41</v>
      </c>
      <c r="O15" s="6" t="s">
        <v>113</v>
      </c>
      <c r="P15" s="6" t="s">
        <v>112</v>
      </c>
      <c r="Q15" s="6" t="s">
        <v>68</v>
      </c>
    </row>
    <row r="16" spans="1:17" x14ac:dyDescent="0.25">
      <c r="B16" t="s">
        <v>159</v>
      </c>
      <c r="F16" t="s">
        <v>159</v>
      </c>
      <c r="J16" t="s">
        <v>159</v>
      </c>
      <c r="M16" s="6">
        <v>8</v>
      </c>
      <c r="N16" s="6" t="s">
        <v>41</v>
      </c>
      <c r="O16" s="6" t="s">
        <v>114</v>
      </c>
      <c r="P16" s="6" t="s">
        <v>95</v>
      </c>
      <c r="Q16" s="6" t="s">
        <v>70</v>
      </c>
    </row>
    <row r="17" spans="1:17" x14ac:dyDescent="0.25">
      <c r="A17" t="s">
        <v>85</v>
      </c>
      <c r="B17">
        <v>8</v>
      </c>
      <c r="C17">
        <v>3</v>
      </c>
      <c r="D17">
        <v>2</v>
      </c>
      <c r="E17" t="s">
        <v>86</v>
      </c>
      <c r="F17">
        <v>4</v>
      </c>
      <c r="G17">
        <v>3</v>
      </c>
      <c r="H17">
        <v>0</v>
      </c>
      <c r="I17" t="s">
        <v>87</v>
      </c>
      <c r="J17">
        <v>12</v>
      </c>
      <c r="K17">
        <v>5</v>
      </c>
      <c r="L17">
        <v>6</v>
      </c>
      <c r="M17" s="6">
        <v>9</v>
      </c>
      <c r="N17" s="6" t="s">
        <v>41</v>
      </c>
      <c r="O17" s="6" t="s">
        <v>94</v>
      </c>
      <c r="P17" s="6" t="s">
        <v>70</v>
      </c>
      <c r="Q17" s="6" t="s">
        <v>95</v>
      </c>
    </row>
    <row r="18" spans="1:17" x14ac:dyDescent="0.25">
      <c r="A18" t="s">
        <v>91</v>
      </c>
      <c r="B18">
        <v>4</v>
      </c>
      <c r="C18">
        <v>2</v>
      </c>
      <c r="D18">
        <v>1</v>
      </c>
      <c r="E18" t="s">
        <v>92</v>
      </c>
      <c r="F18">
        <v>7</v>
      </c>
      <c r="G18">
        <v>1</v>
      </c>
      <c r="H18">
        <v>4</v>
      </c>
      <c r="I18" t="s">
        <v>93</v>
      </c>
      <c r="J18">
        <v>3</v>
      </c>
      <c r="K18">
        <v>0</v>
      </c>
      <c r="L18">
        <v>2</v>
      </c>
      <c r="M18" s="6">
        <v>10</v>
      </c>
      <c r="N18" s="6" t="s">
        <v>43</v>
      </c>
      <c r="O18" s="6" t="s">
        <v>38</v>
      </c>
      <c r="P18" s="6" t="s">
        <v>115</v>
      </c>
      <c r="Q18" s="6" t="s">
        <v>95</v>
      </c>
    </row>
    <row r="19" spans="1:17" x14ac:dyDescent="0.25">
      <c r="A19" t="s">
        <v>97</v>
      </c>
      <c r="B19">
        <v>4</v>
      </c>
      <c r="C19">
        <v>3</v>
      </c>
      <c r="D19">
        <v>1</v>
      </c>
      <c r="E19" t="s">
        <v>98</v>
      </c>
      <c r="F19">
        <v>3</v>
      </c>
      <c r="G19">
        <v>0</v>
      </c>
      <c r="H19">
        <v>1</v>
      </c>
      <c r="I19" t="s">
        <v>99</v>
      </c>
      <c r="J19">
        <v>11</v>
      </c>
      <c r="K19">
        <v>1</v>
      </c>
      <c r="L19">
        <v>7</v>
      </c>
      <c r="M19" s="6">
        <v>11</v>
      </c>
      <c r="N19" s="6" t="s">
        <v>43</v>
      </c>
      <c r="O19" s="6" t="s">
        <v>112</v>
      </c>
      <c r="P19" s="6" t="s">
        <v>114</v>
      </c>
      <c r="Q19" s="6" t="s">
        <v>104</v>
      </c>
    </row>
    <row r="20" spans="1:17" x14ac:dyDescent="0.25">
      <c r="A20" t="s">
        <v>101</v>
      </c>
      <c r="B20">
        <v>5</v>
      </c>
      <c r="C20">
        <v>4</v>
      </c>
      <c r="D20">
        <v>1</v>
      </c>
      <c r="E20" t="s">
        <v>102</v>
      </c>
      <c r="F20">
        <v>2</v>
      </c>
      <c r="G20">
        <v>2</v>
      </c>
      <c r="H20">
        <v>0</v>
      </c>
      <c r="I20" t="s">
        <v>103</v>
      </c>
      <c r="J20">
        <v>7</v>
      </c>
      <c r="K20">
        <v>3</v>
      </c>
      <c r="L20">
        <v>1</v>
      </c>
      <c r="M20" s="6">
        <v>12</v>
      </c>
      <c r="N20" s="6"/>
      <c r="O20" s="6" t="s">
        <v>70</v>
      </c>
      <c r="P20" s="6"/>
      <c r="Q20" s="6" t="s">
        <v>116</v>
      </c>
    </row>
    <row r="21" spans="1:17" x14ac:dyDescent="0.25">
      <c r="A21" t="s">
        <v>105</v>
      </c>
      <c r="B21">
        <v>10</v>
      </c>
      <c r="C21">
        <v>6</v>
      </c>
      <c r="D21">
        <v>3</v>
      </c>
      <c r="E21" t="s">
        <v>106</v>
      </c>
      <c r="F21">
        <v>0</v>
      </c>
      <c r="G21">
        <v>0</v>
      </c>
      <c r="H21">
        <v>0</v>
      </c>
      <c r="I21" t="s">
        <v>107</v>
      </c>
      <c r="J21">
        <v>6</v>
      </c>
      <c r="K21">
        <v>2</v>
      </c>
      <c r="L21">
        <v>2</v>
      </c>
      <c r="M21" s="6">
        <v>13</v>
      </c>
      <c r="N21" s="6" t="s">
        <v>43</v>
      </c>
      <c r="O21" s="6" t="s">
        <v>115</v>
      </c>
      <c r="P21" s="6" t="s">
        <v>100</v>
      </c>
      <c r="Q21" s="6" t="s">
        <v>38</v>
      </c>
    </row>
    <row r="22" spans="1:17" x14ac:dyDescent="0.25">
      <c r="A22" t="s">
        <v>108</v>
      </c>
      <c r="B22">
        <v>2</v>
      </c>
      <c r="C22">
        <v>0</v>
      </c>
      <c r="D22">
        <v>1</v>
      </c>
      <c r="E22" t="s">
        <v>109</v>
      </c>
      <c r="F22">
        <v>3</v>
      </c>
      <c r="G22">
        <v>3</v>
      </c>
      <c r="H22">
        <v>0</v>
      </c>
      <c r="M22" s="6">
        <v>14</v>
      </c>
      <c r="N22" s="6" t="s">
        <v>41</v>
      </c>
      <c r="O22" s="6" t="s">
        <v>68</v>
      </c>
      <c r="P22" s="6" t="s">
        <v>94</v>
      </c>
      <c r="Q22" s="6" t="s">
        <v>117</v>
      </c>
    </row>
    <row r="23" spans="1:17" x14ac:dyDescent="0.25">
      <c r="A23" t="s">
        <v>110</v>
      </c>
      <c r="B23">
        <v>1</v>
      </c>
      <c r="C23">
        <v>0</v>
      </c>
      <c r="D23">
        <v>0</v>
      </c>
      <c r="E23" t="s">
        <v>111</v>
      </c>
      <c r="F23">
        <v>4</v>
      </c>
      <c r="G23">
        <v>2</v>
      </c>
      <c r="H23">
        <v>1</v>
      </c>
      <c r="M23" s="6">
        <v>15</v>
      </c>
      <c r="N23" s="6"/>
      <c r="O23" s="6" t="s">
        <v>94</v>
      </c>
      <c r="P23" s="6" t="s">
        <v>114</v>
      </c>
      <c r="Q23" s="6" t="s">
        <v>95</v>
      </c>
    </row>
    <row r="24" spans="1:17" x14ac:dyDescent="0.25">
      <c r="M24" s="6">
        <v>16</v>
      </c>
      <c r="N24" s="6"/>
      <c r="O24" s="6" t="s">
        <v>96</v>
      </c>
      <c r="P24" s="6" t="s">
        <v>38</v>
      </c>
      <c r="Q24" s="6" t="s">
        <v>114</v>
      </c>
    </row>
    <row r="25" spans="1:17" x14ac:dyDescent="0.25">
      <c r="B25" t="s">
        <v>160</v>
      </c>
      <c r="F25" t="s">
        <v>160</v>
      </c>
      <c r="J25" t="s">
        <v>160</v>
      </c>
      <c r="M25" s="6">
        <v>17</v>
      </c>
      <c r="N25" s="6"/>
      <c r="O25" s="6" t="s">
        <v>100</v>
      </c>
      <c r="P25" s="6" t="s">
        <v>95</v>
      </c>
      <c r="Q25" s="6" t="s">
        <v>70</v>
      </c>
    </row>
    <row r="26" spans="1:17" x14ac:dyDescent="0.25">
      <c r="A26" t="s">
        <v>85</v>
      </c>
      <c r="B26">
        <v>7</v>
      </c>
      <c r="C26">
        <v>4</v>
      </c>
      <c r="D26">
        <v>2</v>
      </c>
      <c r="E26" t="s">
        <v>86</v>
      </c>
      <c r="F26">
        <v>3</v>
      </c>
      <c r="G26">
        <v>3</v>
      </c>
      <c r="H26">
        <v>0</v>
      </c>
      <c r="I26" t="s">
        <v>87</v>
      </c>
      <c r="J26">
        <v>13</v>
      </c>
      <c r="K26">
        <v>5</v>
      </c>
      <c r="L26">
        <v>3</v>
      </c>
      <c r="M26" s="6">
        <v>18</v>
      </c>
      <c r="N26" s="6"/>
      <c r="O26" s="6"/>
      <c r="P26" s="6" t="s">
        <v>118</v>
      </c>
      <c r="Q26" s="6" t="s">
        <v>95</v>
      </c>
    </row>
    <row r="27" spans="1:17" x14ac:dyDescent="0.25">
      <c r="A27" t="s">
        <v>91</v>
      </c>
      <c r="B27">
        <v>4</v>
      </c>
      <c r="C27">
        <v>1</v>
      </c>
      <c r="D27">
        <v>2</v>
      </c>
      <c r="E27" t="s">
        <v>92</v>
      </c>
      <c r="F27">
        <v>5</v>
      </c>
      <c r="G27">
        <v>3</v>
      </c>
      <c r="H27">
        <v>2</v>
      </c>
      <c r="I27" t="s">
        <v>93</v>
      </c>
      <c r="J27">
        <v>2</v>
      </c>
      <c r="K27">
        <v>1</v>
      </c>
      <c r="L27">
        <v>1</v>
      </c>
      <c r="M27" s="6">
        <v>19</v>
      </c>
      <c r="N27" s="6"/>
      <c r="O27" s="6" t="s">
        <v>115</v>
      </c>
      <c r="P27" s="6" t="s">
        <v>96</v>
      </c>
      <c r="Q27" s="6" t="s">
        <v>70</v>
      </c>
    </row>
    <row r="28" spans="1:17" x14ac:dyDescent="0.25">
      <c r="A28" t="s">
        <v>97</v>
      </c>
      <c r="B28">
        <v>4</v>
      </c>
      <c r="C28">
        <v>2</v>
      </c>
      <c r="D28">
        <v>1</v>
      </c>
      <c r="E28" t="s">
        <v>98</v>
      </c>
      <c r="F28">
        <v>4</v>
      </c>
      <c r="G28">
        <v>0</v>
      </c>
      <c r="H28">
        <v>4</v>
      </c>
      <c r="I28" t="s">
        <v>99</v>
      </c>
      <c r="J28">
        <v>9</v>
      </c>
      <c r="K28">
        <v>2</v>
      </c>
      <c r="L28">
        <v>3</v>
      </c>
      <c r="M28" s="6">
        <v>20</v>
      </c>
      <c r="N28" s="6"/>
      <c r="O28" s="6" t="s">
        <v>94</v>
      </c>
      <c r="P28" s="6" t="s">
        <v>95</v>
      </c>
      <c r="Q28" s="6" t="s">
        <v>112</v>
      </c>
    </row>
    <row r="29" spans="1:17" x14ac:dyDescent="0.25">
      <c r="A29" t="s">
        <v>101</v>
      </c>
      <c r="B29">
        <v>1</v>
      </c>
      <c r="C29">
        <v>0</v>
      </c>
      <c r="D29">
        <v>0</v>
      </c>
      <c r="E29" t="s">
        <v>102</v>
      </c>
      <c r="F29">
        <v>3</v>
      </c>
      <c r="G29">
        <v>3</v>
      </c>
      <c r="H29">
        <v>0</v>
      </c>
      <c r="I29" t="s">
        <v>103</v>
      </c>
      <c r="J29">
        <v>12</v>
      </c>
      <c r="K29">
        <v>3</v>
      </c>
      <c r="L29">
        <v>7</v>
      </c>
      <c r="M29" s="6">
        <v>21</v>
      </c>
      <c r="N29" s="6"/>
      <c r="O29" s="6" t="s">
        <v>112</v>
      </c>
      <c r="P29" s="6" t="s">
        <v>117</v>
      </c>
      <c r="Q29" s="6" t="s">
        <v>70</v>
      </c>
    </row>
    <row r="30" spans="1:17" x14ac:dyDescent="0.25">
      <c r="A30" t="s">
        <v>105</v>
      </c>
      <c r="B30">
        <v>11</v>
      </c>
      <c r="C30">
        <v>5</v>
      </c>
      <c r="D30">
        <v>3</v>
      </c>
      <c r="E30" t="s">
        <v>106</v>
      </c>
      <c r="F30">
        <v>5</v>
      </c>
      <c r="G30">
        <v>2</v>
      </c>
      <c r="H30">
        <v>1</v>
      </c>
      <c r="I30" t="s">
        <v>107</v>
      </c>
      <c r="J30">
        <v>7</v>
      </c>
      <c r="K30">
        <v>3</v>
      </c>
      <c r="L30">
        <v>4</v>
      </c>
      <c r="M30" s="6">
        <v>22</v>
      </c>
      <c r="N30" s="6"/>
      <c r="O30" s="6" t="s">
        <v>94</v>
      </c>
      <c r="P30" s="6" t="s">
        <v>113</v>
      </c>
      <c r="Q30" s="6" t="s">
        <v>119</v>
      </c>
    </row>
    <row r="31" spans="1:17" x14ac:dyDescent="0.25">
      <c r="A31" t="s">
        <v>108</v>
      </c>
      <c r="B31">
        <v>0</v>
      </c>
      <c r="C31">
        <v>0</v>
      </c>
      <c r="D31">
        <v>0</v>
      </c>
      <c r="E31" t="s">
        <v>109</v>
      </c>
      <c r="F31">
        <v>0</v>
      </c>
      <c r="G31">
        <v>0</v>
      </c>
      <c r="H31">
        <v>0</v>
      </c>
      <c r="M31" s="6">
        <v>23</v>
      </c>
      <c r="N31" s="7"/>
      <c r="O31" s="6" t="s">
        <v>112</v>
      </c>
      <c r="P31" s="6" t="s">
        <v>116</v>
      </c>
      <c r="Q31" s="6" t="s">
        <v>95</v>
      </c>
    </row>
    <row r="32" spans="1:17" x14ac:dyDescent="0.25">
      <c r="A32" t="s">
        <v>110</v>
      </c>
      <c r="B32">
        <v>3</v>
      </c>
      <c r="C32">
        <v>1</v>
      </c>
      <c r="D32">
        <v>1</v>
      </c>
      <c r="E32" t="s">
        <v>111</v>
      </c>
      <c r="F32">
        <v>4</v>
      </c>
      <c r="G32">
        <v>2</v>
      </c>
      <c r="H32">
        <v>1</v>
      </c>
      <c r="M32" s="6">
        <v>24</v>
      </c>
      <c r="N32" s="6"/>
      <c r="O32" s="6"/>
      <c r="P32" s="6"/>
      <c r="Q32" s="6"/>
    </row>
    <row r="33" spans="13:17" x14ac:dyDescent="0.25">
      <c r="M33" s="6">
        <v>25</v>
      </c>
      <c r="N33" s="6"/>
      <c r="O33" s="6" t="s">
        <v>113</v>
      </c>
      <c r="P33" s="6" t="s">
        <v>112</v>
      </c>
      <c r="Q33" s="6" t="s">
        <v>114</v>
      </c>
    </row>
    <row r="34" spans="13:17" x14ac:dyDescent="0.25">
      <c r="M34" s="6">
        <v>26</v>
      </c>
      <c r="N34" s="6"/>
      <c r="O34" s="6" t="s">
        <v>95</v>
      </c>
      <c r="P34" s="6" t="s">
        <v>104</v>
      </c>
      <c r="Q34" s="6" t="s">
        <v>70</v>
      </c>
    </row>
    <row r="35" spans="13:17" x14ac:dyDescent="0.25">
      <c r="M35" s="6">
        <v>27</v>
      </c>
      <c r="N35" s="6" t="s">
        <v>43</v>
      </c>
      <c r="O35" s="6" t="s">
        <v>112</v>
      </c>
      <c r="P35" s="6" t="s">
        <v>115</v>
      </c>
      <c r="Q35" s="6" t="s">
        <v>96</v>
      </c>
    </row>
    <row r="36" spans="13:17" x14ac:dyDescent="0.25">
      <c r="M36" s="6">
        <v>28</v>
      </c>
      <c r="N36" s="6"/>
      <c r="O36" s="6" t="s">
        <v>38</v>
      </c>
      <c r="P36" s="6" t="s">
        <v>112</v>
      </c>
      <c r="Q36" s="6" t="s">
        <v>96</v>
      </c>
    </row>
    <row r="37" spans="13:17" x14ac:dyDescent="0.25">
      <c r="M37" s="6">
        <v>29</v>
      </c>
      <c r="N37" s="6"/>
      <c r="O37" s="6" t="s">
        <v>112</v>
      </c>
      <c r="P37" s="6" t="s">
        <v>70</v>
      </c>
      <c r="Q37" s="6" t="s">
        <v>96</v>
      </c>
    </row>
    <row r="38" spans="13:17" x14ac:dyDescent="0.25">
      <c r="M38" s="6">
        <v>30</v>
      </c>
      <c r="N38" s="6"/>
      <c r="O38" s="6" t="s">
        <v>38</v>
      </c>
      <c r="P38" s="6" t="s">
        <v>100</v>
      </c>
      <c r="Q38" s="6" t="s">
        <v>96</v>
      </c>
    </row>
    <row r="39" spans="13:17" x14ac:dyDescent="0.25">
      <c r="M39" s="6">
        <v>31</v>
      </c>
      <c r="N39" s="6"/>
      <c r="O39" s="6" t="s">
        <v>112</v>
      </c>
      <c r="P39" s="6" t="s">
        <v>95</v>
      </c>
      <c r="Q39" s="6" t="s">
        <v>104</v>
      </c>
    </row>
    <row r="40" spans="13:17" x14ac:dyDescent="0.25">
      <c r="M40" s="6">
        <v>32</v>
      </c>
      <c r="N40" s="6"/>
      <c r="O40" s="6" t="s">
        <v>112</v>
      </c>
      <c r="P40" s="6" t="s">
        <v>38</v>
      </c>
      <c r="Q40" s="6" t="s">
        <v>119</v>
      </c>
    </row>
    <row r="41" spans="13:17" x14ac:dyDescent="0.25">
      <c r="M41" s="6">
        <v>33</v>
      </c>
      <c r="N41" s="6"/>
      <c r="O41" s="6" t="s">
        <v>95</v>
      </c>
      <c r="P41" s="6" t="s">
        <v>68</v>
      </c>
      <c r="Q41" s="6" t="s">
        <v>117</v>
      </c>
    </row>
    <row r="42" spans="13:17" x14ac:dyDescent="0.25">
      <c r="M42" s="6">
        <v>34</v>
      </c>
      <c r="N42" s="6"/>
      <c r="O42" s="6" t="s">
        <v>38</v>
      </c>
      <c r="P42" s="6" t="s">
        <v>68</v>
      </c>
      <c r="Q42" s="6" t="s">
        <v>70</v>
      </c>
    </row>
    <row r="43" spans="13:17" x14ac:dyDescent="0.25">
      <c r="M43" s="6">
        <v>35</v>
      </c>
      <c r="N43" s="6" t="s">
        <v>43</v>
      </c>
      <c r="O43" s="6" t="s">
        <v>95</v>
      </c>
      <c r="P43" s="6" t="s">
        <v>112</v>
      </c>
      <c r="Q43" s="6" t="s">
        <v>94</v>
      </c>
    </row>
    <row r="44" spans="13:17" x14ac:dyDescent="0.25">
      <c r="M44" s="6">
        <v>36</v>
      </c>
      <c r="N44" s="6" t="s">
        <v>41</v>
      </c>
      <c r="O44" s="6" t="s">
        <v>94</v>
      </c>
      <c r="P44" s="6" t="s">
        <v>95</v>
      </c>
      <c r="Q44" s="6" t="s">
        <v>114</v>
      </c>
    </row>
    <row r="45" spans="13:17" x14ac:dyDescent="0.25">
      <c r="M45" s="6">
        <v>37</v>
      </c>
      <c r="N45" s="6"/>
      <c r="O45" s="6" t="s">
        <v>94</v>
      </c>
      <c r="P45" s="6" t="s">
        <v>114</v>
      </c>
      <c r="Q45" s="6" t="s">
        <v>112</v>
      </c>
    </row>
    <row r="46" spans="13:17" x14ac:dyDescent="0.25">
      <c r="M46" s="6">
        <v>38</v>
      </c>
      <c r="N46" s="6" t="s">
        <v>43</v>
      </c>
      <c r="O46" s="6" t="s">
        <v>70</v>
      </c>
      <c r="P46" s="6" t="s">
        <v>115</v>
      </c>
      <c r="Q46" s="6" t="s">
        <v>116</v>
      </c>
    </row>
    <row r="47" spans="13:17" x14ac:dyDescent="0.25">
      <c r="M47" s="6">
        <v>39</v>
      </c>
      <c r="N47" s="6" t="s">
        <v>43</v>
      </c>
      <c r="O47" s="6" t="s">
        <v>114</v>
      </c>
      <c r="P47" s="6" t="s">
        <v>70</v>
      </c>
      <c r="Q47" s="6" t="s">
        <v>96</v>
      </c>
    </row>
    <row r="48" spans="13:17" x14ac:dyDescent="0.25">
      <c r="M48" s="6">
        <v>40</v>
      </c>
      <c r="N48" s="6" t="s">
        <v>43</v>
      </c>
      <c r="O48" s="6" t="s">
        <v>119</v>
      </c>
      <c r="P48" s="6" t="s">
        <v>70</v>
      </c>
      <c r="Q48" s="6" t="s">
        <v>120</v>
      </c>
    </row>
    <row r="49" spans="13:17" x14ac:dyDescent="0.25">
      <c r="M49" s="6">
        <v>41</v>
      </c>
      <c r="N49" s="6" t="s">
        <v>41</v>
      </c>
      <c r="O49" s="6" t="s">
        <v>68</v>
      </c>
      <c r="P49" s="6" t="s">
        <v>118</v>
      </c>
      <c r="Q49" s="6" t="s">
        <v>70</v>
      </c>
    </row>
    <row r="50" spans="13:17" x14ac:dyDescent="0.25">
      <c r="M50" s="6">
        <v>42</v>
      </c>
      <c r="N50" s="6" t="s">
        <v>43</v>
      </c>
      <c r="O50" s="6" t="s">
        <v>94</v>
      </c>
      <c r="P50" s="6" t="s">
        <v>120</v>
      </c>
      <c r="Q50" s="6" t="s">
        <v>43</v>
      </c>
    </row>
    <row r="51" spans="13:17" x14ac:dyDescent="0.25">
      <c r="M51" s="6">
        <v>43</v>
      </c>
      <c r="N51" s="6" t="s">
        <v>43</v>
      </c>
      <c r="O51" s="6" t="s">
        <v>112</v>
      </c>
      <c r="P51" s="6" t="s">
        <v>96</v>
      </c>
      <c r="Q51" s="6" t="s">
        <v>70</v>
      </c>
    </row>
    <row r="52" spans="13:17" x14ac:dyDescent="0.25">
      <c r="M52" s="6">
        <v>44</v>
      </c>
      <c r="N52" s="6" t="s">
        <v>43</v>
      </c>
      <c r="O52" s="6" t="s">
        <v>115</v>
      </c>
      <c r="P52" s="6" t="s">
        <v>94</v>
      </c>
      <c r="Q52" s="6" t="s">
        <v>114</v>
      </c>
    </row>
    <row r="53" spans="13:17" x14ac:dyDescent="0.25">
      <c r="M53" s="6">
        <v>45</v>
      </c>
      <c r="N53" s="6" t="s">
        <v>41</v>
      </c>
      <c r="O53" s="6" t="s">
        <v>70</v>
      </c>
      <c r="P53" s="6" t="s">
        <v>104</v>
      </c>
      <c r="Q53" s="6" t="s">
        <v>119</v>
      </c>
    </row>
    <row r="54" spans="13:17" x14ac:dyDescent="0.25">
      <c r="M54" s="6">
        <v>46</v>
      </c>
      <c r="N54" s="6" t="s">
        <v>41</v>
      </c>
      <c r="O54" s="6" t="s">
        <v>120</v>
      </c>
      <c r="P54" s="6" t="s">
        <v>70</v>
      </c>
      <c r="Q54" s="6" t="s">
        <v>114</v>
      </c>
    </row>
    <row r="55" spans="13:17" x14ac:dyDescent="0.25">
      <c r="M55" s="6">
        <v>47</v>
      </c>
      <c r="N55" s="6" t="s">
        <v>41</v>
      </c>
      <c r="O55" s="6" t="s">
        <v>94</v>
      </c>
      <c r="P55" s="6" t="s">
        <v>95</v>
      </c>
      <c r="Q55" s="6" t="s">
        <v>38</v>
      </c>
    </row>
    <row r="56" spans="13:17" x14ac:dyDescent="0.25">
      <c r="M56" s="6">
        <v>48</v>
      </c>
      <c r="N56" s="6" t="s">
        <v>41</v>
      </c>
      <c r="O56" s="6" t="s">
        <v>114</v>
      </c>
      <c r="P56" s="6" t="s">
        <v>95</v>
      </c>
      <c r="Q56" s="6" t="s">
        <v>96</v>
      </c>
    </row>
    <row r="57" spans="13:17" x14ac:dyDescent="0.25">
      <c r="M57" s="6">
        <v>49</v>
      </c>
      <c r="N57" s="6" t="s">
        <v>41</v>
      </c>
      <c r="O57" s="6" t="s">
        <v>38</v>
      </c>
      <c r="P57" s="6" t="s">
        <v>96</v>
      </c>
      <c r="Q57" s="6" t="s">
        <v>114</v>
      </c>
    </row>
    <row r="58" spans="13:17" x14ac:dyDescent="0.25">
      <c r="M58" s="6">
        <v>50</v>
      </c>
      <c r="N58" s="6" t="s">
        <v>41</v>
      </c>
      <c r="O58" s="6" t="s">
        <v>114</v>
      </c>
      <c r="P58" s="6" t="s">
        <v>117</v>
      </c>
      <c r="Q58" s="6" t="s">
        <v>38</v>
      </c>
    </row>
    <row r="59" spans="13:17" x14ac:dyDescent="0.25">
      <c r="M59" s="6">
        <v>51</v>
      </c>
      <c r="N59" s="6" t="s">
        <v>43</v>
      </c>
      <c r="O59" s="6" t="s">
        <v>68</v>
      </c>
      <c r="P59" s="6" t="s">
        <v>43</v>
      </c>
      <c r="Q59" s="6" t="s">
        <v>70</v>
      </c>
    </row>
    <row r="60" spans="13:17" x14ac:dyDescent="0.25">
      <c r="M60" s="6">
        <v>52</v>
      </c>
      <c r="N60" s="6" t="s">
        <v>41</v>
      </c>
      <c r="O60" s="6" t="s">
        <v>70</v>
      </c>
      <c r="P60" s="6" t="s">
        <v>112</v>
      </c>
      <c r="Q60" s="6" t="s">
        <v>38</v>
      </c>
    </row>
    <row r="61" spans="13:17" x14ac:dyDescent="0.25">
      <c r="M61" s="6">
        <v>53</v>
      </c>
      <c r="N61" s="6" t="s">
        <v>43</v>
      </c>
      <c r="O61" s="6" t="s">
        <v>115</v>
      </c>
      <c r="P61" s="6" t="s">
        <v>100</v>
      </c>
      <c r="Q61" s="6" t="s">
        <v>112</v>
      </c>
    </row>
    <row r="62" spans="13:17" x14ac:dyDescent="0.25">
      <c r="M62" s="6">
        <v>54</v>
      </c>
      <c r="N62" s="6"/>
      <c r="O62" s="6" t="s">
        <v>114</v>
      </c>
      <c r="P62" s="6" t="s">
        <v>112</v>
      </c>
      <c r="Q62" s="6" t="s">
        <v>120</v>
      </c>
    </row>
    <row r="63" spans="13:17" x14ac:dyDescent="0.25">
      <c r="M63" s="6">
        <v>55</v>
      </c>
      <c r="N63" s="6" t="s">
        <v>43</v>
      </c>
      <c r="O63" s="6" t="s">
        <v>96</v>
      </c>
      <c r="P63" s="6" t="s">
        <v>120</v>
      </c>
      <c r="Q63" s="6" t="s">
        <v>70</v>
      </c>
    </row>
    <row r="64" spans="13:17" x14ac:dyDescent="0.25">
      <c r="M64" s="6">
        <v>56</v>
      </c>
      <c r="N64" s="6" t="s">
        <v>43</v>
      </c>
      <c r="O64" s="6" t="s">
        <v>38</v>
      </c>
      <c r="P64" s="6" t="s">
        <v>69</v>
      </c>
      <c r="Q64" s="6" t="s">
        <v>96</v>
      </c>
    </row>
    <row r="65" spans="13:17" x14ac:dyDescent="0.25">
      <c r="M65" s="6">
        <v>57</v>
      </c>
      <c r="N65" s="6" t="s">
        <v>43</v>
      </c>
      <c r="O65" s="6" t="s">
        <v>115</v>
      </c>
      <c r="P65" s="6" t="s">
        <v>69</v>
      </c>
      <c r="Q65" s="6" t="s">
        <v>120</v>
      </c>
    </row>
    <row r="66" spans="13:17" x14ac:dyDescent="0.25">
      <c r="M66" s="6">
        <v>58</v>
      </c>
      <c r="N66" s="6" t="s">
        <v>43</v>
      </c>
      <c r="O66" s="6" t="s">
        <v>114</v>
      </c>
      <c r="P66" s="6" t="s">
        <v>38</v>
      </c>
      <c r="Q66" s="6" t="s">
        <v>94</v>
      </c>
    </row>
    <row r="67" spans="13:17" x14ac:dyDescent="0.25">
      <c r="M67" s="6">
        <v>59</v>
      </c>
      <c r="N67" s="6" t="s">
        <v>43</v>
      </c>
      <c r="O67" s="6" t="s">
        <v>38</v>
      </c>
      <c r="P67" s="6" t="s">
        <v>104</v>
      </c>
      <c r="Q67" s="6" t="s">
        <v>118</v>
      </c>
    </row>
    <row r="68" spans="13:17" x14ac:dyDescent="0.25">
      <c r="M68" s="6">
        <v>60</v>
      </c>
      <c r="N68" s="6" t="s">
        <v>43</v>
      </c>
      <c r="O68" s="6" t="s">
        <v>112</v>
      </c>
      <c r="P68" s="6" t="s">
        <v>96</v>
      </c>
      <c r="Q68" s="6" t="s">
        <v>70</v>
      </c>
    </row>
    <row r="69" spans="13:17" x14ac:dyDescent="0.25">
      <c r="M69" s="6">
        <v>61</v>
      </c>
      <c r="N69" s="6" t="s">
        <v>43</v>
      </c>
      <c r="O69" s="6" t="s">
        <v>112</v>
      </c>
      <c r="P69" s="6" t="s">
        <v>96</v>
      </c>
      <c r="Q69" s="6" t="s">
        <v>38</v>
      </c>
    </row>
    <row r="70" spans="13:17" x14ac:dyDescent="0.25">
      <c r="M70" s="6">
        <v>62</v>
      </c>
      <c r="N70" s="6" t="s">
        <v>43</v>
      </c>
      <c r="O70" s="6" t="s">
        <v>96</v>
      </c>
      <c r="P70" s="6" t="s">
        <v>70</v>
      </c>
      <c r="Q70" s="6" t="s">
        <v>114</v>
      </c>
    </row>
    <row r="71" spans="13:17" x14ac:dyDescent="0.25">
      <c r="M71" s="6">
        <v>63</v>
      </c>
      <c r="N71" s="6" t="s">
        <v>41</v>
      </c>
      <c r="O71" s="6" t="s">
        <v>114</v>
      </c>
      <c r="P71" s="6" t="s">
        <v>96</v>
      </c>
      <c r="Q71" s="6" t="s">
        <v>95</v>
      </c>
    </row>
    <row r="72" spans="13:17" x14ac:dyDescent="0.25">
      <c r="M72" s="6">
        <v>64</v>
      </c>
      <c r="N72" s="6" t="s">
        <v>41</v>
      </c>
      <c r="O72" s="6" t="s">
        <v>113</v>
      </c>
      <c r="P72" s="6" t="s">
        <v>94</v>
      </c>
      <c r="Q72" s="6" t="s">
        <v>70</v>
      </c>
    </row>
    <row r="73" spans="13:17" x14ac:dyDescent="0.25">
      <c r="M73" s="6">
        <v>65</v>
      </c>
      <c r="N73" s="6" t="s">
        <v>41</v>
      </c>
      <c r="O73" s="6" t="s">
        <v>114</v>
      </c>
      <c r="P73" s="6" t="s">
        <v>113</v>
      </c>
      <c r="Q73" s="6" t="s">
        <v>120</v>
      </c>
    </row>
    <row r="74" spans="13:17" x14ac:dyDescent="0.25">
      <c r="M74" s="6">
        <v>66</v>
      </c>
      <c r="N74" s="6" t="s">
        <v>41</v>
      </c>
      <c r="O74" s="6" t="s">
        <v>100</v>
      </c>
      <c r="P74" s="6" t="s">
        <v>118</v>
      </c>
      <c r="Q74" s="6" t="s">
        <v>114</v>
      </c>
    </row>
    <row r="75" spans="13:17" x14ac:dyDescent="0.25">
      <c r="M75" s="6">
        <v>67</v>
      </c>
      <c r="N75" s="6" t="s">
        <v>41</v>
      </c>
      <c r="O75" s="6" t="s">
        <v>94</v>
      </c>
      <c r="P75" s="6" t="s">
        <v>70</v>
      </c>
      <c r="Q75" s="6" t="s">
        <v>38</v>
      </c>
    </row>
    <row r="76" spans="13:17" x14ac:dyDescent="0.25">
      <c r="M76" s="6">
        <v>68</v>
      </c>
      <c r="N76" s="6" t="s">
        <v>43</v>
      </c>
      <c r="O76" s="6" t="s">
        <v>115</v>
      </c>
      <c r="P76" s="6" t="s">
        <v>96</v>
      </c>
      <c r="Q76" s="6" t="s">
        <v>100</v>
      </c>
    </row>
    <row r="77" spans="13:17" x14ac:dyDescent="0.25">
      <c r="M77" s="6">
        <v>69</v>
      </c>
      <c r="N77" s="6" t="s">
        <v>43</v>
      </c>
      <c r="O77" s="6" t="s">
        <v>121</v>
      </c>
      <c r="P77" s="6" t="s">
        <v>112</v>
      </c>
      <c r="Q77" s="6" t="s">
        <v>43</v>
      </c>
    </row>
    <row r="78" spans="13:17" x14ac:dyDescent="0.25">
      <c r="M78" s="6">
        <v>70</v>
      </c>
      <c r="N78" s="6" t="s">
        <v>43</v>
      </c>
      <c r="O78" s="6" t="s">
        <v>114</v>
      </c>
      <c r="P78" s="6" t="s">
        <v>115</v>
      </c>
      <c r="Q78" s="6" t="s">
        <v>119</v>
      </c>
    </row>
    <row r="79" spans="13:17" x14ac:dyDescent="0.25">
      <c r="M79" s="6">
        <v>71</v>
      </c>
      <c r="N79" s="6" t="s">
        <v>43</v>
      </c>
      <c r="O79" s="6" t="s">
        <v>112</v>
      </c>
      <c r="P79" s="6" t="s">
        <v>114</v>
      </c>
      <c r="Q79" s="6" t="s">
        <v>95</v>
      </c>
    </row>
    <row r="80" spans="13:17" x14ac:dyDescent="0.25">
      <c r="M80" s="6">
        <v>72</v>
      </c>
      <c r="N80" s="6" t="s">
        <v>43</v>
      </c>
      <c r="O80" s="6" t="s">
        <v>100</v>
      </c>
      <c r="P80" s="6" t="s">
        <v>104</v>
      </c>
      <c r="Q80" s="6" t="s">
        <v>117</v>
      </c>
    </row>
    <row r="81" spans="13:17" x14ac:dyDescent="0.25">
      <c r="M81" s="6">
        <v>73</v>
      </c>
      <c r="N81" s="6" t="s">
        <v>41</v>
      </c>
      <c r="O81" s="6" t="s">
        <v>70</v>
      </c>
      <c r="P81" s="6" t="s">
        <v>38</v>
      </c>
      <c r="Q81" s="6" t="s">
        <v>114</v>
      </c>
    </row>
    <row r="82" spans="13:17" x14ac:dyDescent="0.25">
      <c r="M82" s="6">
        <v>74</v>
      </c>
      <c r="N82" s="6"/>
      <c r="O82" s="6" t="s">
        <v>70</v>
      </c>
      <c r="P82" s="6" t="s">
        <v>94</v>
      </c>
      <c r="Q82" s="6" t="s">
        <v>112</v>
      </c>
    </row>
    <row r="83" spans="13:17" x14ac:dyDescent="0.25">
      <c r="M83" s="6">
        <v>75</v>
      </c>
      <c r="N83" s="6"/>
      <c r="O83" s="6" t="s">
        <v>94</v>
      </c>
      <c r="P83" s="6" t="s">
        <v>114</v>
      </c>
      <c r="Q83" s="6" t="s">
        <v>115</v>
      </c>
    </row>
    <row r="84" spans="13:17" x14ac:dyDescent="0.25">
      <c r="M84" s="6">
        <v>76</v>
      </c>
      <c r="N84" s="6" t="s">
        <v>41</v>
      </c>
      <c r="O84" s="6" t="s">
        <v>112</v>
      </c>
      <c r="P84" s="6" t="s">
        <v>94</v>
      </c>
      <c r="Q84" s="6" t="s">
        <v>114</v>
      </c>
    </row>
    <row r="85" spans="13:17" x14ac:dyDescent="0.25">
      <c r="M85" s="6">
        <v>77</v>
      </c>
      <c r="N85" s="6" t="s">
        <v>41</v>
      </c>
      <c r="O85" s="6" t="s">
        <v>116</v>
      </c>
      <c r="P85" s="6" t="s">
        <v>68</v>
      </c>
      <c r="Q85" s="6" t="s">
        <v>104</v>
      </c>
    </row>
    <row r="86" spans="13:17" x14ac:dyDescent="0.25">
      <c r="M86" s="6">
        <v>78</v>
      </c>
      <c r="N86" s="6" t="s">
        <v>43</v>
      </c>
      <c r="O86" s="6" t="s">
        <v>96</v>
      </c>
      <c r="P86" s="6" t="s">
        <v>117</v>
      </c>
      <c r="Q86" s="6" t="s">
        <v>112</v>
      </c>
    </row>
    <row r="87" spans="13:17" x14ac:dyDescent="0.25">
      <c r="M87" s="6">
        <v>79</v>
      </c>
      <c r="N87" s="6"/>
      <c r="O87" s="6" t="s">
        <v>118</v>
      </c>
      <c r="P87" s="6" t="s">
        <v>94</v>
      </c>
      <c r="Q87" s="6" t="s">
        <v>95</v>
      </c>
    </row>
    <row r="88" spans="13:17" x14ac:dyDescent="0.25">
      <c r="M88" s="6">
        <v>80</v>
      </c>
      <c r="N88" s="6" t="s">
        <v>41</v>
      </c>
      <c r="O88" s="6" t="s">
        <v>100</v>
      </c>
      <c r="P88" s="6" t="s">
        <v>115</v>
      </c>
      <c r="Q88" s="6" t="s">
        <v>114</v>
      </c>
    </row>
    <row r="89" spans="13:17" x14ac:dyDescent="0.25">
      <c r="M89" s="6">
        <v>81</v>
      </c>
      <c r="N89" s="6" t="s">
        <v>43</v>
      </c>
      <c r="O89" s="6" t="s">
        <v>96</v>
      </c>
      <c r="P89" s="6" t="s">
        <v>114</v>
      </c>
      <c r="Q89" s="6" t="s">
        <v>112</v>
      </c>
    </row>
    <row r="90" spans="13:17" x14ac:dyDescent="0.25">
      <c r="M90" s="6">
        <v>82</v>
      </c>
      <c r="N90" s="6" t="s">
        <v>43</v>
      </c>
      <c r="O90" s="6" t="s">
        <v>70</v>
      </c>
      <c r="P90" s="6" t="s">
        <v>117</v>
      </c>
      <c r="Q90" s="6" t="s">
        <v>112</v>
      </c>
    </row>
    <row r="91" spans="13:17" x14ac:dyDescent="0.25">
      <c r="M91" s="6">
        <v>83</v>
      </c>
      <c r="N91" s="6" t="s">
        <v>41</v>
      </c>
      <c r="O91" s="6" t="s">
        <v>116</v>
      </c>
      <c r="P91" s="6" t="s">
        <v>114</v>
      </c>
      <c r="Q91" s="6"/>
    </row>
    <row r="92" spans="13:17" x14ac:dyDescent="0.25">
      <c r="M92" s="6">
        <v>84</v>
      </c>
      <c r="N92" s="6" t="s">
        <v>41</v>
      </c>
      <c r="O92" s="6" t="s">
        <v>120</v>
      </c>
      <c r="P92" s="6" t="s">
        <v>70</v>
      </c>
      <c r="Q92" s="6" t="s">
        <v>94</v>
      </c>
    </row>
    <row r="93" spans="13:17" x14ac:dyDescent="0.25">
      <c r="M93" s="6">
        <v>85</v>
      </c>
      <c r="N93" s="6" t="s">
        <v>41</v>
      </c>
      <c r="O93" s="6" t="s">
        <v>114</v>
      </c>
      <c r="P93" s="6" t="s">
        <v>96</v>
      </c>
      <c r="Q93" s="6" t="s">
        <v>68</v>
      </c>
    </row>
    <row r="94" spans="13:17" x14ac:dyDescent="0.25">
      <c r="M94" s="6">
        <v>86</v>
      </c>
      <c r="N94" s="6" t="s">
        <v>43</v>
      </c>
      <c r="O94" s="6"/>
      <c r="P94" s="6"/>
      <c r="Q94" s="6"/>
    </row>
    <row r="95" spans="13:17" x14ac:dyDescent="0.25">
      <c r="M95" s="6">
        <v>87</v>
      </c>
      <c r="N95" s="6" t="s">
        <v>41</v>
      </c>
      <c r="O95" s="6" t="s">
        <v>114</v>
      </c>
      <c r="P95" s="6" t="s">
        <v>95</v>
      </c>
      <c r="Q95" s="6" t="s">
        <v>116</v>
      </c>
    </row>
    <row r="96" spans="13:17" x14ac:dyDescent="0.25">
      <c r="M96" s="6">
        <v>88</v>
      </c>
      <c r="N96" s="6" t="s">
        <v>41</v>
      </c>
      <c r="O96" s="6" t="s">
        <v>38</v>
      </c>
      <c r="P96" s="6" t="s">
        <v>70</v>
      </c>
      <c r="Q96" s="6" t="s">
        <v>68</v>
      </c>
    </row>
    <row r="97" spans="13:17" x14ac:dyDescent="0.25">
      <c r="M97" s="6">
        <v>89</v>
      </c>
      <c r="N97" s="6" t="s">
        <v>43</v>
      </c>
      <c r="O97" s="6" t="s">
        <v>117</v>
      </c>
      <c r="P97" s="6" t="s">
        <v>69</v>
      </c>
      <c r="Q97" s="6" t="s">
        <v>114</v>
      </c>
    </row>
    <row r="98" spans="13:17" x14ac:dyDescent="0.25">
      <c r="M98" s="6">
        <v>90</v>
      </c>
      <c r="N98" s="6" t="s">
        <v>41</v>
      </c>
      <c r="O98" s="6" t="s">
        <v>94</v>
      </c>
      <c r="P98" s="6" t="s">
        <v>95</v>
      </c>
      <c r="Q98" s="6" t="s">
        <v>118</v>
      </c>
    </row>
    <row r="99" spans="13:17" x14ac:dyDescent="0.25">
      <c r="M99" s="6">
        <v>91</v>
      </c>
      <c r="N99" s="6" t="s">
        <v>43</v>
      </c>
      <c r="O99" s="6" t="s">
        <v>114</v>
      </c>
      <c r="P99" s="6" t="s">
        <v>70</v>
      </c>
      <c r="Q99" s="6" t="s">
        <v>38</v>
      </c>
    </row>
    <row r="100" spans="13:17" x14ac:dyDescent="0.25">
      <c r="M100" s="6">
        <v>92</v>
      </c>
      <c r="N100" s="6" t="s">
        <v>43</v>
      </c>
      <c r="O100" s="6" t="s">
        <v>112</v>
      </c>
      <c r="P100" s="6" t="s">
        <v>43</v>
      </c>
      <c r="Q100" s="6" t="s">
        <v>100</v>
      </c>
    </row>
    <row r="101" spans="13:17" x14ac:dyDescent="0.25">
      <c r="M101" s="6">
        <v>93</v>
      </c>
      <c r="N101" s="6" t="s">
        <v>41</v>
      </c>
      <c r="O101" s="6" t="s">
        <v>70</v>
      </c>
      <c r="P101" s="6" t="s">
        <v>120</v>
      </c>
      <c r="Q101" s="6" t="s">
        <v>96</v>
      </c>
    </row>
    <row r="102" spans="13:17" x14ac:dyDescent="0.25">
      <c r="M102" s="6">
        <v>94</v>
      </c>
      <c r="N102" s="6" t="s">
        <v>43</v>
      </c>
      <c r="O102" s="6" t="s">
        <v>115</v>
      </c>
      <c r="P102" s="6" t="s">
        <v>70</v>
      </c>
      <c r="Q102" s="6" t="s">
        <v>94</v>
      </c>
    </row>
    <row r="103" spans="13:17" x14ac:dyDescent="0.25">
      <c r="M103" s="6">
        <v>95</v>
      </c>
      <c r="N103" s="6" t="s">
        <v>43</v>
      </c>
      <c r="O103" s="6" t="s">
        <v>114</v>
      </c>
      <c r="P103" s="6" t="s">
        <v>112</v>
      </c>
      <c r="Q103" s="6" t="s">
        <v>43</v>
      </c>
    </row>
    <row r="104" spans="13:17" x14ac:dyDescent="0.25">
      <c r="M104" s="6">
        <v>96</v>
      </c>
      <c r="N104" s="6" t="s">
        <v>43</v>
      </c>
      <c r="O104" s="6" t="s">
        <v>115</v>
      </c>
      <c r="P104" s="6" t="s">
        <v>96</v>
      </c>
      <c r="Q104" s="6" t="s">
        <v>70</v>
      </c>
    </row>
    <row r="105" spans="13:17" x14ac:dyDescent="0.25">
      <c r="M105" s="6">
        <v>97</v>
      </c>
      <c r="N105" s="6" t="s">
        <v>41</v>
      </c>
      <c r="O105" s="6" t="s">
        <v>95</v>
      </c>
      <c r="P105" s="6" t="s">
        <v>70</v>
      </c>
      <c r="Q105" s="6" t="s">
        <v>117</v>
      </c>
    </row>
    <row r="106" spans="13:17" x14ac:dyDescent="0.25">
      <c r="M106" s="6">
        <v>98</v>
      </c>
      <c r="N106" s="6" t="s">
        <v>43</v>
      </c>
      <c r="O106" s="6" t="s">
        <v>115</v>
      </c>
      <c r="P106" s="6" t="s">
        <v>120</v>
      </c>
      <c r="Q106" s="6" t="s">
        <v>96</v>
      </c>
    </row>
    <row r="107" spans="13:17" x14ac:dyDescent="0.25">
      <c r="M107" s="6">
        <v>99</v>
      </c>
      <c r="N107" s="6" t="s">
        <v>41</v>
      </c>
      <c r="O107" s="6" t="s">
        <v>100</v>
      </c>
      <c r="P107" s="6" t="s">
        <v>95</v>
      </c>
      <c r="Q107" s="6" t="s">
        <v>68</v>
      </c>
    </row>
    <row r="108" spans="13:17" x14ac:dyDescent="0.25">
      <c r="M108" s="6">
        <v>100</v>
      </c>
      <c r="N108" s="6" t="s">
        <v>43</v>
      </c>
      <c r="O108" s="6" t="s">
        <v>118</v>
      </c>
      <c r="P108" s="6" t="s">
        <v>100</v>
      </c>
      <c r="Q108" s="6" t="s">
        <v>119</v>
      </c>
    </row>
    <row r="110" spans="13:17" x14ac:dyDescent="0.25">
      <c r="N110" t="s">
        <v>112</v>
      </c>
      <c r="O110">
        <f>COUNTIF(O9:O108,"A")</f>
        <v>14</v>
      </c>
      <c r="P110">
        <f t="shared" ref="P110:Q110" si="0">COUNTIF(P9:P108,"A")</f>
        <v>8</v>
      </c>
      <c r="Q110">
        <f t="shared" si="0"/>
        <v>7</v>
      </c>
    </row>
    <row r="111" spans="13:17" x14ac:dyDescent="0.25">
      <c r="N111" t="s">
        <v>161</v>
      </c>
      <c r="O111">
        <f>COUNTIF(O43:O83,"A")</f>
        <v>4</v>
      </c>
      <c r="P111">
        <f t="shared" ref="P111:Q111" si="1">COUNTIF(P43:P83,"A")</f>
        <v>4</v>
      </c>
      <c r="Q111">
        <f t="shared" si="1"/>
        <v>3</v>
      </c>
    </row>
    <row r="112" spans="13:17" x14ac:dyDescent="0.25">
      <c r="N112" t="s">
        <v>162</v>
      </c>
      <c r="O112">
        <f>COUNTIF(O9:O42,"A")</f>
        <v>8</v>
      </c>
      <c r="P112">
        <f t="shared" ref="P112:Q112" si="2">COUNTIF(P9:P42,"A")</f>
        <v>3</v>
      </c>
      <c r="Q112">
        <f t="shared" si="2"/>
        <v>1</v>
      </c>
    </row>
    <row r="113" spans="14:17" x14ac:dyDescent="0.25">
      <c r="N113" t="s">
        <v>117</v>
      </c>
      <c r="O113">
        <f>COUNTIF(O9:O108,"BW")</f>
        <v>1</v>
      </c>
      <c r="P113">
        <f t="shared" ref="P113:Q113" si="3">COUNTIF(P9:P108,"BW")</f>
        <v>4</v>
      </c>
      <c r="Q113">
        <f t="shared" si="3"/>
        <v>4</v>
      </c>
    </row>
    <row r="114" spans="14:17" x14ac:dyDescent="0.25">
      <c r="N114" t="s">
        <v>163</v>
      </c>
      <c r="O114">
        <f>COUNTIF(O43:O83,"BW")</f>
        <v>0</v>
      </c>
      <c r="P114">
        <f t="shared" ref="P114:Q114" si="4">COUNTIF(P43:P83,"BW")</f>
        <v>1</v>
      </c>
      <c r="Q114">
        <f t="shared" si="4"/>
        <v>1</v>
      </c>
    </row>
    <row r="115" spans="14:17" x14ac:dyDescent="0.25">
      <c r="N115" t="s">
        <v>164</v>
      </c>
      <c r="O115">
        <f>COUNTIF(O9:O42,"BW")</f>
        <v>0</v>
      </c>
      <c r="P115">
        <f t="shared" ref="P115:Q115" si="5">COUNTIF(P9:P42,"BW")</f>
        <v>1</v>
      </c>
      <c r="Q115">
        <f t="shared" si="5"/>
        <v>2</v>
      </c>
    </row>
    <row r="116" spans="14:17" x14ac:dyDescent="0.25">
      <c r="N116" t="s">
        <v>120</v>
      </c>
      <c r="O116">
        <f>COUNTIF(O43:O83,"CP")</f>
        <v>1</v>
      </c>
      <c r="P116">
        <f t="shared" ref="P116:Q116" si="6">COUNTIF(P43:P83,"CP")</f>
        <v>2</v>
      </c>
      <c r="Q116">
        <f t="shared" si="6"/>
        <v>4</v>
      </c>
    </row>
    <row r="117" spans="14:17" x14ac:dyDescent="0.25">
      <c r="N117" t="s">
        <v>115</v>
      </c>
      <c r="O117">
        <f>COUNTIF(O43:O83,"G")</f>
        <v>4</v>
      </c>
      <c r="P117">
        <f t="shared" ref="P117:Q117" si="7">COUNTIF(P43:P83,"G")</f>
        <v>2</v>
      </c>
      <c r="Q117">
        <f t="shared" si="7"/>
        <v>1</v>
      </c>
    </row>
    <row r="118" spans="14:17" x14ac:dyDescent="0.25">
      <c r="N118" t="s">
        <v>96</v>
      </c>
      <c r="O118">
        <f>COUNTIF(O9:O42,"L")</f>
        <v>1</v>
      </c>
      <c r="P118">
        <f t="shared" ref="P118:Q118" si="8">COUNTIF(P9:P42,"L")</f>
        <v>2</v>
      </c>
      <c r="Q118">
        <f t="shared" si="8"/>
        <v>6</v>
      </c>
    </row>
    <row r="119" spans="14:17" x14ac:dyDescent="0.25">
      <c r="N119" t="s">
        <v>113</v>
      </c>
      <c r="O119">
        <f>COUNTIF(O9:O42,"CC")</f>
        <v>2</v>
      </c>
      <c r="P119">
        <f t="shared" ref="P119:Q119" si="9">COUNTIF(P9:P42,"CC")</f>
        <v>1</v>
      </c>
      <c r="Q119">
        <f t="shared" si="9"/>
        <v>0</v>
      </c>
    </row>
    <row r="120" spans="14:17" x14ac:dyDescent="0.25">
      <c r="N120" t="s">
        <v>116</v>
      </c>
      <c r="O120">
        <f>COUNTIF(O43:O83,"PA")</f>
        <v>0</v>
      </c>
      <c r="P120">
        <f t="shared" ref="P120:Q120" si="10">COUNTIF(P43:P83,"PA")</f>
        <v>0</v>
      </c>
      <c r="Q120">
        <f t="shared" si="10"/>
        <v>1</v>
      </c>
    </row>
    <row r="121" spans="14:17" x14ac:dyDescent="0.25">
      <c r="N121" t="s">
        <v>100</v>
      </c>
      <c r="O121">
        <f>COUNTIF(O9:O42,"I")</f>
        <v>1</v>
      </c>
      <c r="P121">
        <f t="shared" ref="P121:Q121" si="11">COUNTIF(P9:P42,"I")</f>
        <v>2</v>
      </c>
      <c r="Q121">
        <f t="shared" si="11"/>
        <v>1</v>
      </c>
    </row>
    <row r="122" spans="14:17" x14ac:dyDescent="0.25">
      <c r="N122" t="s">
        <v>94</v>
      </c>
      <c r="O122">
        <f>COUNTIF(O43:O83,"E")</f>
        <v>6</v>
      </c>
      <c r="P122">
        <f t="shared" ref="P122:Q122" si="12">COUNTIF(P43:P83,"E")</f>
        <v>3</v>
      </c>
      <c r="Q122">
        <f t="shared" si="12"/>
        <v>2</v>
      </c>
    </row>
    <row r="123" spans="14:17" x14ac:dyDescent="0.25">
      <c r="N123" t="s">
        <v>68</v>
      </c>
      <c r="O123">
        <f>COUNTIF(O9:O42,"S")</f>
        <v>1</v>
      </c>
      <c r="P123">
        <f t="shared" ref="P123:Q123" si="13">COUNTIF(P9:P42,"S")</f>
        <v>2</v>
      </c>
      <c r="Q123">
        <f t="shared" si="13"/>
        <v>1</v>
      </c>
    </row>
    <row r="124" spans="14:17" x14ac:dyDescent="0.25">
      <c r="N124" t="s">
        <v>43</v>
      </c>
      <c r="O124">
        <f>COUNTIF(O9:O42,"M")</f>
        <v>0</v>
      </c>
      <c r="P124">
        <f t="shared" ref="P124:Q124" si="14">COUNTIF(P9:P42,"M")</f>
        <v>0</v>
      </c>
      <c r="Q124">
        <f t="shared" si="14"/>
        <v>0</v>
      </c>
    </row>
    <row r="125" spans="14:17" x14ac:dyDescent="0.25">
      <c r="N125" t="s">
        <v>119</v>
      </c>
      <c r="O125">
        <f>COUNTIF(O9:O42,"R")</f>
        <v>0</v>
      </c>
      <c r="P125">
        <f t="shared" ref="P125:Q125" si="15">COUNTIF(P9:P42,"R")</f>
        <v>0</v>
      </c>
      <c r="Q125">
        <f t="shared" si="15"/>
        <v>2</v>
      </c>
    </row>
    <row r="126" spans="14:17" x14ac:dyDescent="0.25">
      <c r="N126" t="s">
        <v>69</v>
      </c>
      <c r="O126">
        <f>COUNTIF(O9:O42,"B")</f>
        <v>0</v>
      </c>
      <c r="P126">
        <f t="shared" ref="P126:Q126" si="16">COUNTIF(P9:P42,"B")</f>
        <v>0</v>
      </c>
      <c r="Q126">
        <f t="shared" si="16"/>
        <v>0</v>
      </c>
    </row>
    <row r="127" spans="14:17" x14ac:dyDescent="0.25">
      <c r="N127" t="s">
        <v>104</v>
      </c>
      <c r="O127">
        <f>COUNTIF(O9:O42,"Q")</f>
        <v>0</v>
      </c>
      <c r="P127">
        <f t="shared" ref="P127:Q127" si="17">COUNTIF(P9:P42,"Q")</f>
        <v>1</v>
      </c>
      <c r="Q127">
        <f t="shared" si="17"/>
        <v>3</v>
      </c>
    </row>
    <row r="128" spans="14:17" x14ac:dyDescent="0.25">
      <c r="N128" t="s">
        <v>70</v>
      </c>
      <c r="O128">
        <f>COUNTIF(O9:O42,"SS")</f>
        <v>4</v>
      </c>
      <c r="P128">
        <f t="shared" ref="P128:Q128" si="18">COUNTIF(P9:P42,"SS")</f>
        <v>2</v>
      </c>
      <c r="Q128">
        <f t="shared" si="18"/>
        <v>6</v>
      </c>
    </row>
    <row r="129" spans="14:17" x14ac:dyDescent="0.25">
      <c r="N129" t="s">
        <v>118</v>
      </c>
      <c r="O129">
        <f>COUNTIF(O9:O42,"SSS")</f>
        <v>0</v>
      </c>
      <c r="P129">
        <f t="shared" ref="P129:Q129" si="19">COUNTIF(P9:P42,"SSS")</f>
        <v>1</v>
      </c>
      <c r="Q129">
        <f t="shared" si="19"/>
        <v>0</v>
      </c>
    </row>
    <row r="130" spans="14:17" x14ac:dyDescent="0.25">
      <c r="N130" t="s">
        <v>95</v>
      </c>
      <c r="O130">
        <f>COUNTIF(O9:O42,"MM")</f>
        <v>2</v>
      </c>
      <c r="P130">
        <f t="shared" ref="P130:Q130" si="20">COUNTIF(P9:P42,"MM")</f>
        <v>5</v>
      </c>
      <c r="Q130">
        <f t="shared" si="20"/>
        <v>6</v>
      </c>
    </row>
    <row r="131" spans="14:17" x14ac:dyDescent="0.25">
      <c r="N131" t="s">
        <v>165</v>
      </c>
      <c r="O131">
        <f>COUNTIF(O43:O83,"AH")</f>
        <v>8</v>
      </c>
      <c r="P131">
        <f t="shared" ref="P131:Q131" si="21">COUNTIF(P43:P83,"AH")</f>
        <v>3</v>
      </c>
      <c r="Q131">
        <f t="shared" si="21"/>
        <v>7</v>
      </c>
    </row>
    <row r="132" spans="14:17" x14ac:dyDescent="0.25">
      <c r="N132" t="s">
        <v>38</v>
      </c>
      <c r="O132">
        <f>COUNTIF(O43:O83,"N")</f>
        <v>3</v>
      </c>
      <c r="P132">
        <f t="shared" ref="P132:Q132" si="22">COUNTIF(P43:P83,"N")</f>
        <v>2</v>
      </c>
      <c r="Q132">
        <f t="shared" si="22"/>
        <v>5</v>
      </c>
    </row>
  </sheetData>
  <sortState ref="M9:Q108">
    <sortCondition ref="M9:M10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workbookViewId="0">
      <selection activeCell="F11" sqref="F11"/>
    </sheetView>
  </sheetViews>
  <sheetFormatPr defaultRowHeight="15" x14ac:dyDescent="0.25"/>
  <cols>
    <col min="8" max="8" width="16.28515625" customWidth="1"/>
    <col min="12" max="12" width="13.5703125" customWidth="1"/>
    <col min="14" max="14" width="15.5703125" customWidth="1"/>
  </cols>
  <sheetData>
    <row r="1" spans="1:15" x14ac:dyDescent="0.25">
      <c r="A1" t="s">
        <v>122</v>
      </c>
    </row>
    <row r="4" spans="1:15" x14ac:dyDescent="0.25">
      <c r="A4" s="8" t="s">
        <v>1</v>
      </c>
      <c r="B4" s="6" t="s">
        <v>11</v>
      </c>
      <c r="C4" s="6" t="s">
        <v>123</v>
      </c>
    </row>
    <row r="5" spans="1:15" x14ac:dyDescent="0.25">
      <c r="A5" s="6">
        <v>1</v>
      </c>
      <c r="B5" s="6" t="s">
        <v>43</v>
      </c>
      <c r="C5" s="6">
        <v>5</v>
      </c>
    </row>
    <row r="6" spans="1:15" ht="15.75" thickBot="1" x14ac:dyDescent="0.3">
      <c r="A6" s="6">
        <v>2</v>
      </c>
      <c r="B6" s="6" t="s">
        <v>43</v>
      </c>
      <c r="C6" s="6">
        <v>0</v>
      </c>
    </row>
    <row r="7" spans="1:15" x14ac:dyDescent="0.25">
      <c r="A7" s="6">
        <v>3</v>
      </c>
      <c r="B7" s="6" t="s">
        <v>43</v>
      </c>
      <c r="C7" s="6">
        <v>6</v>
      </c>
      <c r="H7" s="11" t="s">
        <v>138</v>
      </c>
      <c r="I7" s="11"/>
      <c r="K7" s="11" t="s">
        <v>139</v>
      </c>
      <c r="L7" s="11"/>
      <c r="N7" s="11" t="s">
        <v>140</v>
      </c>
      <c r="O7" s="11"/>
    </row>
    <row r="8" spans="1:15" x14ac:dyDescent="0.25">
      <c r="A8" s="6">
        <v>4</v>
      </c>
      <c r="B8" s="6" t="s">
        <v>41</v>
      </c>
      <c r="C8" s="6">
        <v>5</v>
      </c>
      <c r="H8" s="9"/>
      <c r="I8" s="9"/>
      <c r="K8" s="9"/>
      <c r="L8" s="9"/>
      <c r="N8" s="9"/>
      <c r="O8" s="9"/>
    </row>
    <row r="9" spans="1:15" x14ac:dyDescent="0.25">
      <c r="A9" s="6">
        <v>5</v>
      </c>
      <c r="B9" s="6" t="s">
        <v>41</v>
      </c>
      <c r="C9" s="6">
        <v>3</v>
      </c>
      <c r="H9" s="9" t="s">
        <v>125</v>
      </c>
      <c r="I9" s="9">
        <v>4.1938775510204085</v>
      </c>
      <c r="K9" s="9" t="s">
        <v>125</v>
      </c>
      <c r="L9" s="9">
        <v>4.1764705882352944</v>
      </c>
      <c r="N9" s="9" t="s">
        <v>125</v>
      </c>
      <c r="O9" s="9">
        <v>4</v>
      </c>
    </row>
    <row r="10" spans="1:15" x14ac:dyDescent="0.25">
      <c r="A10" s="6">
        <v>6</v>
      </c>
      <c r="B10" s="6" t="s">
        <v>41</v>
      </c>
      <c r="C10" s="6">
        <v>0</v>
      </c>
      <c r="H10" s="9" t="s">
        <v>126</v>
      </c>
      <c r="I10" s="9">
        <v>0.21740883798275548</v>
      </c>
      <c r="K10" s="9" t="s">
        <v>126</v>
      </c>
      <c r="L10" s="9">
        <v>0.35442350628844227</v>
      </c>
      <c r="N10" s="9" t="s">
        <v>126</v>
      </c>
      <c r="O10" s="9">
        <v>0.36338861023879382</v>
      </c>
    </row>
    <row r="11" spans="1:15" x14ac:dyDescent="0.25">
      <c r="A11" s="6">
        <v>7</v>
      </c>
      <c r="B11" s="6" t="s">
        <v>41</v>
      </c>
      <c r="C11" s="6">
        <v>5</v>
      </c>
      <c r="H11" s="9" t="s">
        <v>127</v>
      </c>
      <c r="I11" s="9">
        <v>5</v>
      </c>
      <c r="K11" s="9" t="s">
        <v>127</v>
      </c>
      <c r="L11" s="9">
        <v>5</v>
      </c>
      <c r="N11" s="9" t="s">
        <v>127</v>
      </c>
      <c r="O11" s="9">
        <v>5</v>
      </c>
    </row>
    <row r="12" spans="1:15" x14ac:dyDescent="0.25">
      <c r="A12" s="6">
        <v>8</v>
      </c>
      <c r="B12" s="6" t="s">
        <v>41</v>
      </c>
      <c r="C12" s="6">
        <v>0</v>
      </c>
      <c r="H12" s="9" t="s">
        <v>128</v>
      </c>
      <c r="I12" s="9">
        <v>5</v>
      </c>
      <c r="K12" s="9" t="s">
        <v>128</v>
      </c>
      <c r="L12" s="9">
        <v>5</v>
      </c>
      <c r="N12" s="9" t="s">
        <v>128</v>
      </c>
      <c r="O12" s="9">
        <v>5</v>
      </c>
    </row>
    <row r="13" spans="1:15" x14ac:dyDescent="0.25">
      <c r="A13" s="6">
        <v>9</v>
      </c>
      <c r="B13" s="6" t="s">
        <v>41</v>
      </c>
      <c r="C13" s="6">
        <v>5</v>
      </c>
      <c r="H13" s="9" t="s">
        <v>129</v>
      </c>
      <c r="I13" s="9">
        <v>2.1522376907849137</v>
      </c>
      <c r="K13" s="9" t="s">
        <v>129</v>
      </c>
      <c r="L13" s="9">
        <v>2.0666264155703078</v>
      </c>
      <c r="N13" s="9" t="s">
        <v>129</v>
      </c>
      <c r="O13" s="9">
        <v>2.2982713682355445</v>
      </c>
    </row>
    <row r="14" spans="1:15" x14ac:dyDescent="0.25">
      <c r="A14" s="6">
        <v>10</v>
      </c>
      <c r="B14" s="6" t="s">
        <v>43</v>
      </c>
      <c r="C14" s="6">
        <v>0</v>
      </c>
      <c r="H14" s="9" t="s">
        <v>130</v>
      </c>
      <c r="I14" s="9">
        <v>4.6321270776351779</v>
      </c>
      <c r="K14" s="9" t="s">
        <v>130</v>
      </c>
      <c r="L14" s="9">
        <v>4.2709447415329782</v>
      </c>
      <c r="N14" s="9" t="s">
        <v>130</v>
      </c>
      <c r="O14" s="9">
        <v>5.2820512820512819</v>
      </c>
    </row>
    <row r="15" spans="1:15" x14ac:dyDescent="0.25">
      <c r="A15" s="6">
        <v>11</v>
      </c>
      <c r="B15" s="6" t="s">
        <v>43</v>
      </c>
      <c r="C15" s="6">
        <v>5</v>
      </c>
      <c r="H15" s="9" t="s">
        <v>131</v>
      </c>
      <c r="I15" s="9">
        <v>1.0478718095563218</v>
      </c>
      <c r="K15" s="9" t="s">
        <v>131</v>
      </c>
      <c r="L15" s="9">
        <v>1.7196395357890446</v>
      </c>
      <c r="N15" s="9" t="s">
        <v>131</v>
      </c>
      <c r="O15" s="9">
        <v>0.43581940881403547</v>
      </c>
    </row>
    <row r="16" spans="1:15" x14ac:dyDescent="0.25">
      <c r="A16" s="6">
        <v>12</v>
      </c>
      <c r="B16" s="6"/>
      <c r="C16" s="6">
        <v>10</v>
      </c>
      <c r="H16" s="9" t="s">
        <v>132</v>
      </c>
      <c r="I16" s="9">
        <v>-0.23123741401149192</v>
      </c>
      <c r="K16" s="9" t="s">
        <v>132</v>
      </c>
      <c r="L16" s="9">
        <v>-0.18531750612346812</v>
      </c>
      <c r="N16" s="9" t="s">
        <v>132</v>
      </c>
      <c r="O16" s="9">
        <v>-0.30682232324698705</v>
      </c>
    </row>
    <row r="17" spans="1:15" x14ac:dyDescent="0.25">
      <c r="A17" s="6">
        <v>13</v>
      </c>
      <c r="B17" s="6" t="s">
        <v>43</v>
      </c>
      <c r="C17" s="6">
        <v>5</v>
      </c>
      <c r="H17" s="9" t="s">
        <v>133</v>
      </c>
      <c r="I17" s="9">
        <v>10</v>
      </c>
      <c r="K17" s="9" t="s">
        <v>133</v>
      </c>
      <c r="L17" s="9">
        <v>10</v>
      </c>
      <c r="N17" s="9" t="s">
        <v>133</v>
      </c>
      <c r="O17" s="9">
        <v>10</v>
      </c>
    </row>
    <row r="18" spans="1:15" x14ac:dyDescent="0.25">
      <c r="A18" s="6">
        <v>14</v>
      </c>
      <c r="B18" s="6" t="s">
        <v>41</v>
      </c>
      <c r="C18" s="6">
        <v>4</v>
      </c>
      <c r="H18" s="9" t="s">
        <v>134</v>
      </c>
      <c r="I18" s="9">
        <v>0</v>
      </c>
      <c r="K18" s="9" t="s">
        <v>134</v>
      </c>
      <c r="L18" s="9">
        <v>0</v>
      </c>
      <c r="N18" s="9" t="s">
        <v>134</v>
      </c>
      <c r="O18" s="9">
        <v>0</v>
      </c>
    </row>
    <row r="19" spans="1:15" x14ac:dyDescent="0.25">
      <c r="A19" s="6">
        <v>15</v>
      </c>
      <c r="B19" s="6"/>
      <c r="C19" s="6">
        <v>4</v>
      </c>
      <c r="H19" s="9" t="s">
        <v>135</v>
      </c>
      <c r="I19" s="9">
        <v>10</v>
      </c>
      <c r="K19" s="9" t="s">
        <v>135</v>
      </c>
      <c r="L19" s="9">
        <v>10</v>
      </c>
      <c r="N19" s="9" t="s">
        <v>135</v>
      </c>
      <c r="O19" s="9">
        <v>10</v>
      </c>
    </row>
    <row r="20" spans="1:15" x14ac:dyDescent="0.25">
      <c r="A20" s="6">
        <v>16</v>
      </c>
      <c r="B20" s="6"/>
      <c r="C20" s="6">
        <v>5</v>
      </c>
      <c r="H20" s="9" t="s">
        <v>136</v>
      </c>
      <c r="I20" s="9">
        <v>411</v>
      </c>
      <c r="K20" s="9" t="s">
        <v>136</v>
      </c>
      <c r="L20" s="9">
        <v>142</v>
      </c>
      <c r="N20" s="9" t="s">
        <v>136</v>
      </c>
      <c r="O20" s="9">
        <v>160</v>
      </c>
    </row>
    <row r="21" spans="1:15" ht="15.75" thickBot="1" x14ac:dyDescent="0.3">
      <c r="A21" s="6">
        <v>17</v>
      </c>
      <c r="B21" s="6"/>
      <c r="C21" s="6">
        <v>3</v>
      </c>
      <c r="H21" s="10" t="s">
        <v>124</v>
      </c>
      <c r="I21" s="10">
        <v>98</v>
      </c>
      <c r="K21" s="10" t="s">
        <v>124</v>
      </c>
      <c r="L21" s="10">
        <v>34</v>
      </c>
      <c r="N21" s="10" t="s">
        <v>124</v>
      </c>
      <c r="O21" s="10">
        <v>40</v>
      </c>
    </row>
    <row r="22" spans="1:15" x14ac:dyDescent="0.25">
      <c r="A22" s="6">
        <v>18</v>
      </c>
      <c r="B22" s="6"/>
      <c r="C22" s="6">
        <v>5</v>
      </c>
    </row>
    <row r="23" spans="1:15" ht="15.75" thickBot="1" x14ac:dyDescent="0.3">
      <c r="A23" s="6">
        <v>19</v>
      </c>
      <c r="B23" s="6"/>
      <c r="C23" s="6">
        <v>0</v>
      </c>
    </row>
    <row r="24" spans="1:15" x14ac:dyDescent="0.25">
      <c r="A24" s="6">
        <v>20</v>
      </c>
      <c r="B24" s="6"/>
      <c r="C24" s="6">
        <v>5</v>
      </c>
      <c r="H24" s="11" t="s">
        <v>141</v>
      </c>
      <c r="I24" s="11"/>
    </row>
    <row r="25" spans="1:15" x14ac:dyDescent="0.25">
      <c r="A25" s="6">
        <v>21</v>
      </c>
      <c r="B25" s="6"/>
      <c r="C25" s="6">
        <v>0</v>
      </c>
      <c r="H25" s="9"/>
      <c r="I25" s="9"/>
    </row>
    <row r="26" spans="1:15" x14ac:dyDescent="0.25">
      <c r="A26" s="6">
        <v>22</v>
      </c>
      <c r="B26" s="6"/>
      <c r="C26" s="6">
        <v>2</v>
      </c>
      <c r="H26" s="9" t="s">
        <v>125</v>
      </c>
      <c r="I26" s="9">
        <v>4.541666666666667</v>
      </c>
    </row>
    <row r="27" spans="1:15" x14ac:dyDescent="0.25">
      <c r="A27" s="6">
        <v>23</v>
      </c>
      <c r="B27" s="6"/>
      <c r="C27" s="6">
        <v>4</v>
      </c>
      <c r="H27" s="9" t="s">
        <v>126</v>
      </c>
      <c r="I27" s="9">
        <v>0.42126090346989303</v>
      </c>
    </row>
    <row r="28" spans="1:15" x14ac:dyDescent="0.25">
      <c r="A28" s="6">
        <v>24</v>
      </c>
      <c r="B28" s="6"/>
      <c r="C28" s="6"/>
      <c r="H28" s="9" t="s">
        <v>127</v>
      </c>
      <c r="I28" s="9">
        <v>5</v>
      </c>
    </row>
    <row r="29" spans="1:15" x14ac:dyDescent="0.25">
      <c r="A29" s="6">
        <v>25</v>
      </c>
      <c r="B29" s="6"/>
      <c r="C29" s="6">
        <v>8</v>
      </c>
      <c r="H29" s="9" t="s">
        <v>128</v>
      </c>
      <c r="I29" s="9">
        <v>5</v>
      </c>
    </row>
    <row r="30" spans="1:15" x14ac:dyDescent="0.25">
      <c r="A30" s="6">
        <v>26</v>
      </c>
      <c r="B30" s="6"/>
      <c r="C30" s="6">
        <v>5</v>
      </c>
      <c r="H30" s="9" t="s">
        <v>129</v>
      </c>
      <c r="I30" s="9">
        <v>2.0637485241701548</v>
      </c>
    </row>
    <row r="31" spans="1:15" x14ac:dyDescent="0.25">
      <c r="A31" s="6">
        <v>27</v>
      </c>
      <c r="B31" s="6" t="s">
        <v>43</v>
      </c>
      <c r="C31" s="6">
        <v>5</v>
      </c>
      <c r="H31" s="9" t="s">
        <v>130</v>
      </c>
      <c r="I31" s="9">
        <v>4.2590579710144922</v>
      </c>
    </row>
    <row r="32" spans="1:15" x14ac:dyDescent="0.25">
      <c r="A32" s="6">
        <v>28</v>
      </c>
      <c r="B32" s="6"/>
      <c r="C32" s="6">
        <v>5</v>
      </c>
      <c r="H32" s="9" t="s">
        <v>131</v>
      </c>
      <c r="I32" s="9">
        <v>2.5897371971770231</v>
      </c>
    </row>
    <row r="33" spans="1:9" x14ac:dyDescent="0.25">
      <c r="A33" s="6">
        <v>29</v>
      </c>
      <c r="B33" s="6"/>
      <c r="C33" s="6">
        <v>5</v>
      </c>
      <c r="H33" s="9" t="s">
        <v>132</v>
      </c>
      <c r="I33" s="9">
        <v>-3.2358639046903961E-2</v>
      </c>
    </row>
    <row r="34" spans="1:9" x14ac:dyDescent="0.25">
      <c r="A34" s="6">
        <v>30</v>
      </c>
      <c r="B34" s="6"/>
      <c r="C34" s="6">
        <v>5</v>
      </c>
      <c r="H34" s="9" t="s">
        <v>133</v>
      </c>
      <c r="I34" s="9">
        <v>10</v>
      </c>
    </row>
    <row r="35" spans="1:9" x14ac:dyDescent="0.25">
      <c r="A35" s="6">
        <v>31</v>
      </c>
      <c r="B35" s="6"/>
      <c r="C35" s="6">
        <v>5</v>
      </c>
      <c r="H35" s="9" t="s">
        <v>134</v>
      </c>
      <c r="I35" s="9">
        <v>0</v>
      </c>
    </row>
    <row r="36" spans="1:9" x14ac:dyDescent="0.25">
      <c r="A36" s="6">
        <v>32</v>
      </c>
      <c r="B36" s="6"/>
      <c r="C36" s="6">
        <v>3</v>
      </c>
      <c r="H36" s="9" t="s">
        <v>135</v>
      </c>
      <c r="I36" s="9">
        <v>10</v>
      </c>
    </row>
    <row r="37" spans="1:9" x14ac:dyDescent="0.25">
      <c r="A37" s="6">
        <v>33</v>
      </c>
      <c r="B37" s="6"/>
      <c r="C37" s="6">
        <v>5</v>
      </c>
      <c r="H37" s="9" t="s">
        <v>136</v>
      </c>
      <c r="I37" s="9">
        <v>109</v>
      </c>
    </row>
    <row r="38" spans="1:9" ht="15.75" thickBot="1" x14ac:dyDescent="0.3">
      <c r="A38" s="6">
        <v>34</v>
      </c>
      <c r="B38" s="6"/>
      <c r="C38" s="6">
        <v>5</v>
      </c>
      <c r="H38" s="10" t="s">
        <v>124</v>
      </c>
      <c r="I38" s="10">
        <v>24</v>
      </c>
    </row>
    <row r="39" spans="1:9" x14ac:dyDescent="0.25">
      <c r="A39" s="6">
        <v>35</v>
      </c>
      <c r="B39" s="6" t="s">
        <v>43</v>
      </c>
      <c r="C39" s="6">
        <v>5</v>
      </c>
    </row>
    <row r="40" spans="1:9" x14ac:dyDescent="0.25">
      <c r="A40" s="6">
        <v>36</v>
      </c>
      <c r="B40" s="6" t="s">
        <v>41</v>
      </c>
      <c r="C40" s="6">
        <v>3</v>
      </c>
    </row>
    <row r="41" spans="1:9" x14ac:dyDescent="0.25">
      <c r="A41" s="6">
        <v>37</v>
      </c>
      <c r="B41" s="6"/>
      <c r="C41" s="6">
        <v>5</v>
      </c>
    </row>
    <row r="42" spans="1:9" x14ac:dyDescent="0.25">
      <c r="A42" s="6">
        <v>38</v>
      </c>
      <c r="B42" s="6" t="s">
        <v>43</v>
      </c>
      <c r="C42" s="6">
        <v>0</v>
      </c>
    </row>
    <row r="43" spans="1:9" x14ac:dyDescent="0.25">
      <c r="A43" s="6">
        <v>39</v>
      </c>
      <c r="B43" s="6" t="s">
        <v>43</v>
      </c>
      <c r="C43" s="6">
        <v>5</v>
      </c>
    </row>
    <row r="44" spans="1:9" x14ac:dyDescent="0.25">
      <c r="A44" s="6">
        <v>40</v>
      </c>
      <c r="B44" s="6" t="s">
        <v>43</v>
      </c>
      <c r="C44" s="6">
        <v>5</v>
      </c>
    </row>
    <row r="45" spans="1:9" x14ac:dyDescent="0.25">
      <c r="A45" s="6">
        <v>41</v>
      </c>
      <c r="B45" s="6" t="s">
        <v>41</v>
      </c>
      <c r="C45" s="6">
        <v>5</v>
      </c>
    </row>
    <row r="46" spans="1:9" x14ac:dyDescent="0.25">
      <c r="A46" s="6">
        <v>42</v>
      </c>
      <c r="B46" s="6" t="s">
        <v>43</v>
      </c>
      <c r="C46" s="6">
        <v>0</v>
      </c>
    </row>
    <row r="47" spans="1:9" x14ac:dyDescent="0.25">
      <c r="A47" s="6">
        <v>43</v>
      </c>
      <c r="B47" s="6" t="s">
        <v>43</v>
      </c>
      <c r="C47" s="6">
        <v>3</v>
      </c>
    </row>
    <row r="48" spans="1:9" x14ac:dyDescent="0.25">
      <c r="A48" s="6">
        <v>44</v>
      </c>
      <c r="B48" s="6" t="s">
        <v>43</v>
      </c>
      <c r="C48" s="6">
        <v>5</v>
      </c>
    </row>
    <row r="49" spans="1:3" x14ac:dyDescent="0.25">
      <c r="A49" s="6">
        <v>45</v>
      </c>
      <c r="B49" s="6" t="s">
        <v>41</v>
      </c>
      <c r="C49" s="6">
        <v>4</v>
      </c>
    </row>
    <row r="50" spans="1:3" x14ac:dyDescent="0.25">
      <c r="A50" s="6">
        <v>46</v>
      </c>
      <c r="B50" s="6" t="s">
        <v>41</v>
      </c>
      <c r="C50" s="6">
        <v>5</v>
      </c>
    </row>
    <row r="51" spans="1:3" x14ac:dyDescent="0.25">
      <c r="A51" s="6">
        <v>47</v>
      </c>
      <c r="B51" s="6" t="s">
        <v>41</v>
      </c>
      <c r="C51" s="6">
        <v>5</v>
      </c>
    </row>
    <row r="52" spans="1:3" x14ac:dyDescent="0.25">
      <c r="A52" s="6">
        <v>48</v>
      </c>
      <c r="B52" s="6" t="s">
        <v>41</v>
      </c>
      <c r="C52" s="6">
        <v>4</v>
      </c>
    </row>
    <row r="53" spans="1:3" x14ac:dyDescent="0.25">
      <c r="A53" s="6">
        <v>49</v>
      </c>
      <c r="B53" s="6" t="s">
        <v>41</v>
      </c>
      <c r="C53" s="6">
        <v>5</v>
      </c>
    </row>
    <row r="54" spans="1:3" x14ac:dyDescent="0.25">
      <c r="A54" s="6">
        <v>50</v>
      </c>
      <c r="B54" s="6" t="s">
        <v>41</v>
      </c>
      <c r="C54" s="6">
        <v>3</v>
      </c>
    </row>
    <row r="55" spans="1:3" x14ac:dyDescent="0.25">
      <c r="A55" s="6">
        <v>51</v>
      </c>
      <c r="B55" s="6" t="s">
        <v>43</v>
      </c>
      <c r="C55" s="6">
        <v>0</v>
      </c>
    </row>
    <row r="56" spans="1:3" x14ac:dyDescent="0.25">
      <c r="A56" s="6">
        <v>52</v>
      </c>
      <c r="B56" s="6" t="s">
        <v>41</v>
      </c>
      <c r="C56" s="6">
        <v>3</v>
      </c>
    </row>
    <row r="57" spans="1:3" x14ac:dyDescent="0.25">
      <c r="A57" s="6">
        <v>53</v>
      </c>
      <c r="B57" s="6" t="s">
        <v>43</v>
      </c>
      <c r="C57" s="6">
        <v>3</v>
      </c>
    </row>
    <row r="58" spans="1:3" x14ac:dyDescent="0.25">
      <c r="A58" s="6">
        <v>54</v>
      </c>
      <c r="B58" s="6"/>
      <c r="C58" s="6">
        <v>5</v>
      </c>
    </row>
    <row r="59" spans="1:3" x14ac:dyDescent="0.25">
      <c r="A59" s="6">
        <v>55</v>
      </c>
      <c r="B59" s="6" t="s">
        <v>43</v>
      </c>
      <c r="C59" s="6">
        <v>2</v>
      </c>
    </row>
    <row r="60" spans="1:3" x14ac:dyDescent="0.25">
      <c r="A60" s="6">
        <v>56</v>
      </c>
      <c r="B60" s="6" t="s">
        <v>43</v>
      </c>
      <c r="C60" s="6">
        <v>5</v>
      </c>
    </row>
    <row r="61" spans="1:3" x14ac:dyDescent="0.25">
      <c r="A61" s="6">
        <v>57</v>
      </c>
      <c r="B61" s="6" t="s">
        <v>43</v>
      </c>
      <c r="C61" s="6">
        <v>0</v>
      </c>
    </row>
    <row r="62" spans="1:3" x14ac:dyDescent="0.25">
      <c r="A62" s="6">
        <v>58</v>
      </c>
      <c r="B62" s="6" t="s">
        <v>43</v>
      </c>
      <c r="C62" s="6">
        <v>5</v>
      </c>
    </row>
    <row r="63" spans="1:3" x14ac:dyDescent="0.25">
      <c r="A63" s="6">
        <v>59</v>
      </c>
      <c r="B63" s="6" t="s">
        <v>43</v>
      </c>
      <c r="C63" s="6">
        <v>5</v>
      </c>
    </row>
    <row r="64" spans="1:3" x14ac:dyDescent="0.25">
      <c r="A64" s="6">
        <v>60</v>
      </c>
      <c r="B64" s="6" t="s">
        <v>43</v>
      </c>
      <c r="C64" s="6">
        <v>5</v>
      </c>
    </row>
    <row r="65" spans="1:3" x14ac:dyDescent="0.25">
      <c r="A65" s="6">
        <v>61</v>
      </c>
      <c r="B65" s="6" t="s">
        <v>43</v>
      </c>
      <c r="C65" s="6"/>
    </row>
    <row r="66" spans="1:3" x14ac:dyDescent="0.25">
      <c r="A66" s="6">
        <v>62</v>
      </c>
      <c r="B66" s="6" t="s">
        <v>43</v>
      </c>
      <c r="C66" s="6">
        <v>6</v>
      </c>
    </row>
    <row r="67" spans="1:3" x14ac:dyDescent="0.25">
      <c r="A67" s="6">
        <v>63</v>
      </c>
      <c r="B67" s="6" t="s">
        <v>41</v>
      </c>
      <c r="C67" s="6">
        <v>0</v>
      </c>
    </row>
    <row r="68" spans="1:3" x14ac:dyDescent="0.25">
      <c r="A68" s="6">
        <v>64</v>
      </c>
      <c r="B68" s="6" t="s">
        <v>41</v>
      </c>
      <c r="C68" s="6">
        <v>5</v>
      </c>
    </row>
    <row r="69" spans="1:3" x14ac:dyDescent="0.25">
      <c r="A69" s="6">
        <v>65</v>
      </c>
      <c r="B69" s="6" t="s">
        <v>41</v>
      </c>
      <c r="C69" s="6">
        <v>5</v>
      </c>
    </row>
    <row r="70" spans="1:3" x14ac:dyDescent="0.25">
      <c r="A70" s="6">
        <v>66</v>
      </c>
      <c r="B70" s="6" t="s">
        <v>41</v>
      </c>
      <c r="C70" s="6">
        <v>5</v>
      </c>
    </row>
    <row r="71" spans="1:3" x14ac:dyDescent="0.25">
      <c r="A71" s="6">
        <v>67</v>
      </c>
      <c r="B71" s="6" t="s">
        <v>41</v>
      </c>
      <c r="C71" s="6">
        <v>3</v>
      </c>
    </row>
    <row r="72" spans="1:3" x14ac:dyDescent="0.25">
      <c r="A72" s="6">
        <v>68</v>
      </c>
      <c r="B72" s="6" t="s">
        <v>43</v>
      </c>
      <c r="C72" s="6">
        <v>10</v>
      </c>
    </row>
    <row r="73" spans="1:3" x14ac:dyDescent="0.25">
      <c r="A73" s="6">
        <v>69</v>
      </c>
      <c r="B73" s="6" t="s">
        <v>43</v>
      </c>
      <c r="C73" s="6">
        <v>4</v>
      </c>
    </row>
    <row r="74" spans="1:3" x14ac:dyDescent="0.25">
      <c r="A74" s="6">
        <v>70</v>
      </c>
      <c r="B74" s="6" t="s">
        <v>43</v>
      </c>
      <c r="C74" s="6">
        <v>8</v>
      </c>
    </row>
    <row r="75" spans="1:3" x14ac:dyDescent="0.25">
      <c r="A75" s="6">
        <v>71</v>
      </c>
      <c r="B75" s="6" t="s">
        <v>43</v>
      </c>
      <c r="C75" s="6">
        <v>5</v>
      </c>
    </row>
    <row r="76" spans="1:3" x14ac:dyDescent="0.25">
      <c r="A76" s="6">
        <v>72</v>
      </c>
      <c r="B76" s="6" t="s">
        <v>43</v>
      </c>
      <c r="C76" s="6">
        <v>3</v>
      </c>
    </row>
    <row r="77" spans="1:3" x14ac:dyDescent="0.25">
      <c r="A77" s="6">
        <v>73</v>
      </c>
      <c r="B77" s="6" t="s">
        <v>41</v>
      </c>
      <c r="C77" s="6">
        <v>5</v>
      </c>
    </row>
    <row r="78" spans="1:3" x14ac:dyDescent="0.25">
      <c r="A78" s="6">
        <v>74</v>
      </c>
      <c r="B78" s="6"/>
      <c r="C78" s="6">
        <v>5</v>
      </c>
    </row>
    <row r="79" spans="1:3" x14ac:dyDescent="0.25">
      <c r="A79" s="6">
        <v>75</v>
      </c>
      <c r="B79" s="6"/>
      <c r="C79" s="6">
        <v>5</v>
      </c>
    </row>
    <row r="80" spans="1:3" x14ac:dyDescent="0.25">
      <c r="A80" s="6">
        <v>76</v>
      </c>
      <c r="B80" s="6" t="s">
        <v>41</v>
      </c>
      <c r="C80" s="6">
        <v>10</v>
      </c>
    </row>
    <row r="81" spans="1:3" x14ac:dyDescent="0.25">
      <c r="A81" s="6">
        <v>77</v>
      </c>
      <c r="B81" s="6" t="s">
        <v>41</v>
      </c>
      <c r="C81" s="6">
        <v>3</v>
      </c>
    </row>
    <row r="82" spans="1:3" x14ac:dyDescent="0.25">
      <c r="A82" s="6">
        <v>78</v>
      </c>
      <c r="B82" s="6" t="s">
        <v>43</v>
      </c>
      <c r="C82" s="6">
        <v>3</v>
      </c>
    </row>
    <row r="83" spans="1:3" x14ac:dyDescent="0.25">
      <c r="A83" s="6">
        <v>79</v>
      </c>
      <c r="B83" s="6"/>
      <c r="C83" s="6">
        <v>5</v>
      </c>
    </row>
    <row r="84" spans="1:3" x14ac:dyDescent="0.25">
      <c r="A84" s="6">
        <v>80</v>
      </c>
      <c r="B84" s="6" t="s">
        <v>41</v>
      </c>
      <c r="C84" s="6">
        <v>5</v>
      </c>
    </row>
    <row r="85" spans="1:3" x14ac:dyDescent="0.25">
      <c r="A85" s="6">
        <v>81</v>
      </c>
      <c r="B85" s="6" t="s">
        <v>43</v>
      </c>
      <c r="C85" s="6">
        <v>3</v>
      </c>
    </row>
    <row r="86" spans="1:3" x14ac:dyDescent="0.25">
      <c r="A86" s="6">
        <v>82</v>
      </c>
      <c r="B86" s="6" t="s">
        <v>43</v>
      </c>
      <c r="C86" s="6">
        <v>0</v>
      </c>
    </row>
    <row r="87" spans="1:3" x14ac:dyDescent="0.25">
      <c r="A87" s="6">
        <v>83</v>
      </c>
      <c r="B87" s="6" t="s">
        <v>41</v>
      </c>
      <c r="C87" s="6">
        <v>0</v>
      </c>
    </row>
    <row r="88" spans="1:3" x14ac:dyDescent="0.25">
      <c r="A88" s="6">
        <v>84</v>
      </c>
      <c r="B88" s="6" t="s">
        <v>41</v>
      </c>
      <c r="C88" s="6">
        <v>5</v>
      </c>
    </row>
    <row r="89" spans="1:3" x14ac:dyDescent="0.25">
      <c r="A89" s="6">
        <v>85</v>
      </c>
      <c r="B89" s="6" t="s">
        <v>41</v>
      </c>
      <c r="C89" s="6">
        <v>5</v>
      </c>
    </row>
    <row r="90" spans="1:3" x14ac:dyDescent="0.25">
      <c r="A90" s="6">
        <v>86</v>
      </c>
      <c r="B90" s="6" t="s">
        <v>43</v>
      </c>
      <c r="C90" s="6">
        <v>5</v>
      </c>
    </row>
    <row r="91" spans="1:3" x14ac:dyDescent="0.25">
      <c r="A91" s="6">
        <v>87</v>
      </c>
      <c r="B91" s="6" t="s">
        <v>41</v>
      </c>
      <c r="C91" s="6">
        <v>7</v>
      </c>
    </row>
    <row r="92" spans="1:3" x14ac:dyDescent="0.25">
      <c r="A92" s="6">
        <v>88</v>
      </c>
      <c r="B92" s="6" t="s">
        <v>41</v>
      </c>
      <c r="C92" s="6">
        <v>5</v>
      </c>
    </row>
    <row r="93" spans="1:3" x14ac:dyDescent="0.25">
      <c r="A93" s="6">
        <v>89</v>
      </c>
      <c r="B93" s="6" t="s">
        <v>43</v>
      </c>
      <c r="C93" s="6">
        <v>5</v>
      </c>
    </row>
    <row r="94" spans="1:3" x14ac:dyDescent="0.25">
      <c r="A94" s="6">
        <v>90</v>
      </c>
      <c r="B94" s="6" t="s">
        <v>41</v>
      </c>
      <c r="C94" s="6">
        <v>5</v>
      </c>
    </row>
    <row r="95" spans="1:3" x14ac:dyDescent="0.25">
      <c r="A95" s="6">
        <v>91</v>
      </c>
      <c r="B95" s="6" t="s">
        <v>43</v>
      </c>
      <c r="C95" s="6">
        <v>5</v>
      </c>
    </row>
    <row r="96" spans="1:3" x14ac:dyDescent="0.25">
      <c r="A96" s="6">
        <v>92</v>
      </c>
      <c r="B96" s="6" t="s">
        <v>43</v>
      </c>
      <c r="C96" s="6">
        <v>6</v>
      </c>
    </row>
    <row r="97" spans="1:3" x14ac:dyDescent="0.25">
      <c r="A97" s="6">
        <v>93</v>
      </c>
      <c r="B97" s="6" t="s">
        <v>41</v>
      </c>
      <c r="C97" s="6">
        <v>3</v>
      </c>
    </row>
    <row r="98" spans="1:3" x14ac:dyDescent="0.25">
      <c r="A98" s="6">
        <v>94</v>
      </c>
      <c r="B98" s="6" t="s">
        <v>43</v>
      </c>
      <c r="C98" s="6">
        <v>5</v>
      </c>
    </row>
    <row r="99" spans="1:3" x14ac:dyDescent="0.25">
      <c r="A99" s="6">
        <v>95</v>
      </c>
      <c r="B99" s="6" t="s">
        <v>43</v>
      </c>
      <c r="C99" s="6">
        <v>5</v>
      </c>
    </row>
    <row r="100" spans="1:3" x14ac:dyDescent="0.25">
      <c r="A100" s="6">
        <v>96</v>
      </c>
      <c r="B100" s="6" t="s">
        <v>43</v>
      </c>
      <c r="C100" s="6">
        <v>5</v>
      </c>
    </row>
    <row r="101" spans="1:3" x14ac:dyDescent="0.25">
      <c r="A101" s="6">
        <v>97</v>
      </c>
      <c r="B101" s="6" t="s">
        <v>41</v>
      </c>
      <c r="C101" s="6">
        <v>7</v>
      </c>
    </row>
    <row r="102" spans="1:3" x14ac:dyDescent="0.25">
      <c r="A102" s="6">
        <v>98</v>
      </c>
      <c r="B102" s="6" t="s">
        <v>43</v>
      </c>
      <c r="C102" s="6">
        <v>5</v>
      </c>
    </row>
    <row r="103" spans="1:3" x14ac:dyDescent="0.25">
      <c r="A103" s="6">
        <v>99</v>
      </c>
      <c r="B103" s="6" t="s">
        <v>41</v>
      </c>
      <c r="C103" s="6">
        <v>5</v>
      </c>
    </row>
    <row r="104" spans="1:3" x14ac:dyDescent="0.25">
      <c r="A104" s="6">
        <v>100</v>
      </c>
      <c r="B104" s="6" t="s">
        <v>43</v>
      </c>
      <c r="C104" s="6">
        <v>3</v>
      </c>
    </row>
  </sheetData>
  <sortState ref="A5:C104">
    <sortCondition ref="A5:A10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workbookViewId="0">
      <selection activeCell="A11" sqref="A11:G110"/>
    </sheetView>
  </sheetViews>
  <sheetFormatPr defaultRowHeight="15" x14ac:dyDescent="0.25"/>
  <sheetData>
    <row r="1" spans="1:9" x14ac:dyDescent="0.25">
      <c r="A1" t="s">
        <v>0</v>
      </c>
    </row>
    <row r="2" spans="1:9" x14ac:dyDescent="0.25">
      <c r="E2" t="s">
        <v>44</v>
      </c>
      <c r="F2" t="s">
        <v>48</v>
      </c>
      <c r="G2" t="s">
        <v>147</v>
      </c>
      <c r="H2" t="s">
        <v>145</v>
      </c>
      <c r="I2" t="s">
        <v>148</v>
      </c>
    </row>
    <row r="3" spans="1:9" x14ac:dyDescent="0.25">
      <c r="A3" t="s">
        <v>3</v>
      </c>
      <c r="E3">
        <v>19</v>
      </c>
      <c r="F3" s="1">
        <f>E3/100</f>
        <v>0.19</v>
      </c>
      <c r="G3">
        <v>6</v>
      </c>
      <c r="H3">
        <v>9</v>
      </c>
      <c r="I3">
        <v>4</v>
      </c>
    </row>
    <row r="4" spans="1:9" x14ac:dyDescent="0.25">
      <c r="A4" t="s">
        <v>5</v>
      </c>
      <c r="E4">
        <v>51</v>
      </c>
      <c r="F4" s="1">
        <f>E4/100</f>
        <v>0.51</v>
      </c>
      <c r="G4">
        <v>25</v>
      </c>
      <c r="H4">
        <v>15</v>
      </c>
      <c r="I4">
        <v>11</v>
      </c>
    </row>
    <row r="5" spans="1:9" x14ac:dyDescent="0.25">
      <c r="A5" t="s">
        <v>4</v>
      </c>
      <c r="E5">
        <v>16</v>
      </c>
      <c r="F5" s="1">
        <f>E5/100</f>
        <v>0.16</v>
      </c>
      <c r="G5">
        <v>3</v>
      </c>
      <c r="H5">
        <v>8</v>
      </c>
      <c r="I5">
        <v>5</v>
      </c>
    </row>
    <row r="6" spans="1:9" x14ac:dyDescent="0.25">
      <c r="A6" t="s">
        <v>6</v>
      </c>
      <c r="E6">
        <v>10</v>
      </c>
      <c r="F6" s="1">
        <f>E6/100</f>
        <v>0.1</v>
      </c>
      <c r="G6">
        <v>5</v>
      </c>
      <c r="H6">
        <v>1</v>
      </c>
      <c r="I6">
        <v>4</v>
      </c>
    </row>
    <row r="7" spans="1:9" x14ac:dyDescent="0.25">
      <c r="A7" t="s">
        <v>7</v>
      </c>
      <c r="E7">
        <v>3</v>
      </c>
      <c r="F7" s="1">
        <f>E7/100</f>
        <v>0.03</v>
      </c>
      <c r="G7">
        <v>3</v>
      </c>
      <c r="H7">
        <v>0</v>
      </c>
      <c r="I7">
        <v>0</v>
      </c>
    </row>
    <row r="10" spans="1:9" x14ac:dyDescent="0.25">
      <c r="A10" t="s">
        <v>1</v>
      </c>
      <c r="B10" t="s">
        <v>2</v>
      </c>
      <c r="C10" t="s">
        <v>36</v>
      </c>
      <c r="D10" t="s">
        <v>37</v>
      </c>
      <c r="E10" t="s">
        <v>38</v>
      </c>
      <c r="F10" t="s">
        <v>39</v>
      </c>
      <c r="G10" t="s">
        <v>40</v>
      </c>
    </row>
    <row r="11" spans="1:9" x14ac:dyDescent="0.25">
      <c r="A11">
        <v>1</v>
      </c>
      <c r="B11" t="s">
        <v>43</v>
      </c>
      <c r="E11" t="s">
        <v>42</v>
      </c>
    </row>
    <row r="12" spans="1:9" x14ac:dyDescent="0.25">
      <c r="A12">
        <v>2</v>
      </c>
      <c r="B12" t="s">
        <v>43</v>
      </c>
      <c r="E12" t="s">
        <v>42</v>
      </c>
    </row>
    <row r="13" spans="1:9" x14ac:dyDescent="0.25">
      <c r="A13">
        <v>3</v>
      </c>
      <c r="B13" t="s">
        <v>43</v>
      </c>
      <c r="E13" t="s">
        <v>42</v>
      </c>
    </row>
    <row r="14" spans="1:9" x14ac:dyDescent="0.25">
      <c r="A14">
        <v>4</v>
      </c>
      <c r="B14" t="s">
        <v>41</v>
      </c>
      <c r="D14" t="s">
        <v>42</v>
      </c>
    </row>
    <row r="15" spans="1:9" x14ac:dyDescent="0.25">
      <c r="A15">
        <v>5</v>
      </c>
      <c r="B15" t="s">
        <v>41</v>
      </c>
      <c r="D15" t="s">
        <v>42</v>
      </c>
    </row>
    <row r="16" spans="1:9" x14ac:dyDescent="0.25">
      <c r="A16">
        <v>6</v>
      </c>
      <c r="B16" t="s">
        <v>41</v>
      </c>
      <c r="D16" t="s">
        <v>42</v>
      </c>
    </row>
    <row r="17" spans="1:6" x14ac:dyDescent="0.25">
      <c r="A17">
        <v>7</v>
      </c>
      <c r="B17" t="s">
        <v>41</v>
      </c>
      <c r="E17" t="s">
        <v>42</v>
      </c>
    </row>
    <row r="18" spans="1:6" x14ac:dyDescent="0.25">
      <c r="A18">
        <v>8</v>
      </c>
      <c r="B18" t="s">
        <v>41</v>
      </c>
      <c r="D18" t="s">
        <v>42</v>
      </c>
    </row>
    <row r="19" spans="1:6" x14ac:dyDescent="0.25">
      <c r="A19">
        <v>9</v>
      </c>
      <c r="B19" t="s">
        <v>41</v>
      </c>
      <c r="E19" t="s">
        <v>42</v>
      </c>
    </row>
    <row r="20" spans="1:6" x14ac:dyDescent="0.25">
      <c r="A20">
        <v>10</v>
      </c>
      <c r="B20" t="s">
        <v>43</v>
      </c>
      <c r="F20" t="s">
        <v>42</v>
      </c>
    </row>
    <row r="21" spans="1:6" x14ac:dyDescent="0.25">
      <c r="A21">
        <v>11</v>
      </c>
      <c r="B21" t="s">
        <v>43</v>
      </c>
      <c r="C21" t="s">
        <v>42</v>
      </c>
    </row>
    <row r="22" spans="1:6" x14ac:dyDescent="0.25">
      <c r="A22">
        <v>12</v>
      </c>
      <c r="C22" t="s">
        <v>42</v>
      </c>
    </row>
    <row r="23" spans="1:6" x14ac:dyDescent="0.25">
      <c r="A23">
        <v>13</v>
      </c>
      <c r="B23" t="s">
        <v>43</v>
      </c>
      <c r="D23" t="s">
        <v>42</v>
      </c>
    </row>
    <row r="24" spans="1:6" x14ac:dyDescent="0.25">
      <c r="A24">
        <v>14</v>
      </c>
      <c r="B24" t="s">
        <v>41</v>
      </c>
      <c r="D24" t="s">
        <v>42</v>
      </c>
    </row>
    <row r="25" spans="1:6" x14ac:dyDescent="0.25">
      <c r="A25">
        <v>15</v>
      </c>
      <c r="D25" t="s">
        <v>42</v>
      </c>
    </row>
    <row r="26" spans="1:6" x14ac:dyDescent="0.25">
      <c r="A26">
        <v>16</v>
      </c>
      <c r="C26" t="s">
        <v>42</v>
      </c>
    </row>
    <row r="27" spans="1:6" x14ac:dyDescent="0.25">
      <c r="A27">
        <v>17</v>
      </c>
      <c r="B27" t="s">
        <v>41</v>
      </c>
      <c r="E27" t="s">
        <v>42</v>
      </c>
    </row>
    <row r="28" spans="1:6" x14ac:dyDescent="0.25">
      <c r="A28">
        <v>18</v>
      </c>
      <c r="E28" t="s">
        <v>42</v>
      </c>
    </row>
    <row r="29" spans="1:6" x14ac:dyDescent="0.25">
      <c r="A29">
        <v>19</v>
      </c>
      <c r="D29" t="s">
        <v>42</v>
      </c>
    </row>
    <row r="30" spans="1:6" x14ac:dyDescent="0.25">
      <c r="A30">
        <v>20</v>
      </c>
      <c r="F30" t="s">
        <v>42</v>
      </c>
    </row>
    <row r="31" spans="1:6" x14ac:dyDescent="0.25">
      <c r="A31">
        <v>21</v>
      </c>
      <c r="D31" t="s">
        <v>42</v>
      </c>
    </row>
    <row r="32" spans="1:6" x14ac:dyDescent="0.25">
      <c r="A32">
        <v>22</v>
      </c>
      <c r="E32" t="s">
        <v>42</v>
      </c>
    </row>
    <row r="33" spans="1:6" x14ac:dyDescent="0.25">
      <c r="A33">
        <v>23</v>
      </c>
      <c r="C33" t="s">
        <v>42</v>
      </c>
    </row>
    <row r="34" spans="1:6" x14ac:dyDescent="0.25">
      <c r="A34">
        <v>24</v>
      </c>
      <c r="F34" t="s">
        <v>42</v>
      </c>
    </row>
    <row r="35" spans="1:6" x14ac:dyDescent="0.25">
      <c r="A35">
        <v>25</v>
      </c>
      <c r="D35" t="s">
        <v>42</v>
      </c>
    </row>
    <row r="36" spans="1:6" x14ac:dyDescent="0.25">
      <c r="A36">
        <v>26</v>
      </c>
      <c r="D36" t="s">
        <v>42</v>
      </c>
    </row>
    <row r="37" spans="1:6" x14ac:dyDescent="0.25">
      <c r="A37">
        <v>27</v>
      </c>
      <c r="B37" t="s">
        <v>43</v>
      </c>
      <c r="D37" t="s">
        <v>42</v>
      </c>
    </row>
    <row r="38" spans="1:6" x14ac:dyDescent="0.25">
      <c r="A38">
        <v>28</v>
      </c>
      <c r="D38" t="s">
        <v>42</v>
      </c>
    </row>
    <row r="39" spans="1:6" x14ac:dyDescent="0.25">
      <c r="A39">
        <v>29</v>
      </c>
      <c r="D39" t="s">
        <v>42</v>
      </c>
    </row>
    <row r="40" spans="1:6" x14ac:dyDescent="0.25">
      <c r="A40">
        <v>30</v>
      </c>
      <c r="F40" t="s">
        <v>42</v>
      </c>
    </row>
    <row r="41" spans="1:6" x14ac:dyDescent="0.25">
      <c r="A41">
        <v>31</v>
      </c>
      <c r="D41" t="s">
        <v>42</v>
      </c>
    </row>
    <row r="42" spans="1:6" x14ac:dyDescent="0.25">
      <c r="A42">
        <v>32</v>
      </c>
      <c r="E42" t="s">
        <v>42</v>
      </c>
    </row>
    <row r="43" spans="1:6" x14ac:dyDescent="0.25">
      <c r="A43">
        <v>33</v>
      </c>
      <c r="D43" t="s">
        <v>42</v>
      </c>
    </row>
    <row r="44" spans="1:6" x14ac:dyDescent="0.25">
      <c r="A44">
        <v>34</v>
      </c>
      <c r="D44" t="s">
        <v>42</v>
      </c>
    </row>
    <row r="45" spans="1:6" x14ac:dyDescent="0.25">
      <c r="A45">
        <v>35</v>
      </c>
      <c r="B45" t="s">
        <v>43</v>
      </c>
      <c r="D45" t="s">
        <v>42</v>
      </c>
    </row>
    <row r="46" spans="1:6" x14ac:dyDescent="0.25">
      <c r="A46">
        <v>36</v>
      </c>
      <c r="B46" t="s">
        <v>41</v>
      </c>
      <c r="C46" t="s">
        <v>42</v>
      </c>
    </row>
    <row r="47" spans="1:6" x14ac:dyDescent="0.25">
      <c r="A47">
        <v>37</v>
      </c>
      <c r="E47" t="s">
        <v>42</v>
      </c>
    </row>
    <row r="48" spans="1:6" x14ac:dyDescent="0.25">
      <c r="A48">
        <v>38</v>
      </c>
      <c r="B48" t="s">
        <v>43</v>
      </c>
      <c r="D48" t="s">
        <v>42</v>
      </c>
    </row>
    <row r="49" spans="1:7" x14ac:dyDescent="0.25">
      <c r="A49">
        <v>39</v>
      </c>
      <c r="B49" t="s">
        <v>43</v>
      </c>
      <c r="G49" t="s">
        <v>42</v>
      </c>
    </row>
    <row r="50" spans="1:7" x14ac:dyDescent="0.25">
      <c r="A50">
        <v>40</v>
      </c>
      <c r="B50" t="s">
        <v>43</v>
      </c>
      <c r="D50" t="s">
        <v>42</v>
      </c>
    </row>
    <row r="51" spans="1:7" x14ac:dyDescent="0.25">
      <c r="A51">
        <v>41</v>
      </c>
      <c r="B51" t="s">
        <v>41</v>
      </c>
      <c r="C51" t="s">
        <v>42</v>
      </c>
    </row>
    <row r="52" spans="1:7" x14ac:dyDescent="0.25">
      <c r="A52">
        <v>42</v>
      </c>
      <c r="B52" t="s">
        <v>43</v>
      </c>
      <c r="F52" t="s">
        <v>42</v>
      </c>
    </row>
    <row r="53" spans="1:7" x14ac:dyDescent="0.25">
      <c r="A53">
        <v>43</v>
      </c>
      <c r="B53" t="s">
        <v>43</v>
      </c>
      <c r="D53" t="s">
        <v>42</v>
      </c>
    </row>
    <row r="54" spans="1:7" x14ac:dyDescent="0.25">
      <c r="A54">
        <v>44</v>
      </c>
      <c r="B54" t="s">
        <v>43</v>
      </c>
      <c r="C54" t="s">
        <v>42</v>
      </c>
    </row>
    <row r="55" spans="1:7" x14ac:dyDescent="0.25">
      <c r="A55">
        <v>45</v>
      </c>
      <c r="B55" t="s">
        <v>41</v>
      </c>
      <c r="D55" t="s">
        <v>42</v>
      </c>
    </row>
    <row r="56" spans="1:7" x14ac:dyDescent="0.25">
      <c r="A56">
        <v>46</v>
      </c>
      <c r="B56" t="s">
        <v>41</v>
      </c>
      <c r="E56" t="s">
        <v>42</v>
      </c>
    </row>
    <row r="57" spans="1:7" x14ac:dyDescent="0.25">
      <c r="A57">
        <v>47</v>
      </c>
      <c r="B57" t="s">
        <v>41</v>
      </c>
      <c r="C57" t="s">
        <v>42</v>
      </c>
    </row>
    <row r="58" spans="1:7" x14ac:dyDescent="0.25">
      <c r="A58">
        <v>48</v>
      </c>
      <c r="D58" t="s">
        <v>42</v>
      </c>
    </row>
    <row r="59" spans="1:7" x14ac:dyDescent="0.25">
      <c r="A59">
        <v>49</v>
      </c>
      <c r="B59" t="s">
        <v>41</v>
      </c>
      <c r="D59" t="s">
        <v>42</v>
      </c>
    </row>
    <row r="60" spans="1:7" x14ac:dyDescent="0.25">
      <c r="A60">
        <v>50</v>
      </c>
      <c r="B60" t="s">
        <v>41</v>
      </c>
      <c r="E60" t="s">
        <v>42</v>
      </c>
    </row>
    <row r="61" spans="1:7" x14ac:dyDescent="0.25">
      <c r="A61">
        <v>51</v>
      </c>
      <c r="B61" t="s">
        <v>43</v>
      </c>
      <c r="D61" t="s">
        <v>42</v>
      </c>
    </row>
    <row r="62" spans="1:7" x14ac:dyDescent="0.25">
      <c r="A62">
        <v>52</v>
      </c>
      <c r="B62" t="s">
        <v>41</v>
      </c>
      <c r="D62" t="s">
        <v>42</v>
      </c>
    </row>
    <row r="63" spans="1:7" x14ac:dyDescent="0.25">
      <c r="A63">
        <v>53</v>
      </c>
      <c r="B63" t="s">
        <v>43</v>
      </c>
      <c r="D63" t="s">
        <v>42</v>
      </c>
    </row>
    <row r="64" spans="1:7" x14ac:dyDescent="0.25">
      <c r="A64">
        <v>54</v>
      </c>
      <c r="B64" t="s">
        <v>43</v>
      </c>
      <c r="C64" t="s">
        <v>42</v>
      </c>
    </row>
    <row r="65" spans="1:7" x14ac:dyDescent="0.25">
      <c r="A65">
        <v>55</v>
      </c>
      <c r="B65" t="s">
        <v>43</v>
      </c>
      <c r="G65" t="s">
        <v>42</v>
      </c>
    </row>
    <row r="66" spans="1:7" x14ac:dyDescent="0.25">
      <c r="A66">
        <v>56</v>
      </c>
      <c r="B66" t="s">
        <v>43</v>
      </c>
      <c r="C66" t="s">
        <v>42</v>
      </c>
    </row>
    <row r="67" spans="1:7" x14ac:dyDescent="0.25">
      <c r="A67">
        <v>57</v>
      </c>
      <c r="B67" t="s">
        <v>43</v>
      </c>
      <c r="D67" t="s">
        <v>42</v>
      </c>
    </row>
    <row r="68" spans="1:7" x14ac:dyDescent="0.25">
      <c r="A68">
        <v>58</v>
      </c>
      <c r="B68" t="s">
        <v>43</v>
      </c>
      <c r="D68" t="s">
        <v>42</v>
      </c>
    </row>
    <row r="69" spans="1:7" x14ac:dyDescent="0.25">
      <c r="A69">
        <v>59</v>
      </c>
      <c r="B69" t="s">
        <v>43</v>
      </c>
      <c r="D69" t="s">
        <v>42</v>
      </c>
    </row>
    <row r="70" spans="1:7" x14ac:dyDescent="0.25">
      <c r="A70">
        <v>60</v>
      </c>
      <c r="B70" t="s">
        <v>43</v>
      </c>
      <c r="D70" t="s">
        <v>42</v>
      </c>
    </row>
    <row r="71" spans="1:7" x14ac:dyDescent="0.25">
      <c r="A71">
        <v>61</v>
      </c>
      <c r="B71" t="s">
        <v>43</v>
      </c>
      <c r="D71" t="s">
        <v>42</v>
      </c>
    </row>
    <row r="72" spans="1:7" x14ac:dyDescent="0.25">
      <c r="A72">
        <v>62</v>
      </c>
      <c r="B72" t="s">
        <v>43</v>
      </c>
      <c r="D72" t="s">
        <v>42</v>
      </c>
    </row>
    <row r="73" spans="1:7" x14ac:dyDescent="0.25">
      <c r="A73">
        <v>63</v>
      </c>
      <c r="B73" t="s">
        <v>41</v>
      </c>
      <c r="D73" t="s">
        <v>42</v>
      </c>
    </row>
    <row r="74" spans="1:7" x14ac:dyDescent="0.25">
      <c r="A74">
        <v>64</v>
      </c>
      <c r="B74" t="s">
        <v>41</v>
      </c>
      <c r="D74" t="s">
        <v>42</v>
      </c>
    </row>
    <row r="75" spans="1:7" x14ac:dyDescent="0.25">
      <c r="A75">
        <v>65</v>
      </c>
      <c r="B75" t="s">
        <v>41</v>
      </c>
      <c r="D75" t="s">
        <v>42</v>
      </c>
    </row>
    <row r="76" spans="1:7" x14ac:dyDescent="0.25">
      <c r="A76">
        <v>66</v>
      </c>
      <c r="B76" t="s">
        <v>41</v>
      </c>
      <c r="E76" t="s">
        <v>42</v>
      </c>
    </row>
    <row r="77" spans="1:7" x14ac:dyDescent="0.25">
      <c r="A77">
        <v>67</v>
      </c>
      <c r="B77" t="s">
        <v>41</v>
      </c>
    </row>
    <row r="78" spans="1:7" x14ac:dyDescent="0.25">
      <c r="A78">
        <v>68</v>
      </c>
      <c r="B78" t="s">
        <v>43</v>
      </c>
      <c r="G78" t="s">
        <v>42</v>
      </c>
    </row>
    <row r="79" spans="1:7" x14ac:dyDescent="0.25">
      <c r="A79">
        <v>69</v>
      </c>
      <c r="B79" t="s">
        <v>43</v>
      </c>
      <c r="D79" t="s">
        <v>42</v>
      </c>
    </row>
    <row r="80" spans="1:7" x14ac:dyDescent="0.25">
      <c r="A80">
        <v>70</v>
      </c>
      <c r="B80" t="s">
        <v>43</v>
      </c>
      <c r="D80" t="s">
        <v>42</v>
      </c>
    </row>
    <row r="81" spans="1:6" x14ac:dyDescent="0.25">
      <c r="A81">
        <v>71</v>
      </c>
      <c r="B81" t="s">
        <v>43</v>
      </c>
      <c r="F81" t="s">
        <v>42</v>
      </c>
    </row>
    <row r="82" spans="1:6" x14ac:dyDescent="0.25">
      <c r="A82">
        <v>72</v>
      </c>
      <c r="B82" t="s">
        <v>43</v>
      </c>
      <c r="D82" t="s">
        <v>42</v>
      </c>
    </row>
    <row r="83" spans="1:6" x14ac:dyDescent="0.25">
      <c r="A83">
        <v>73</v>
      </c>
      <c r="B83" t="s">
        <v>41</v>
      </c>
      <c r="D83" t="s">
        <v>42</v>
      </c>
    </row>
    <row r="84" spans="1:6" x14ac:dyDescent="0.25">
      <c r="A84">
        <v>74</v>
      </c>
      <c r="E84" t="s">
        <v>42</v>
      </c>
    </row>
    <row r="85" spans="1:6" x14ac:dyDescent="0.25">
      <c r="A85">
        <v>75</v>
      </c>
      <c r="F85" t="s">
        <v>42</v>
      </c>
    </row>
    <row r="86" spans="1:6" x14ac:dyDescent="0.25">
      <c r="A86">
        <v>76</v>
      </c>
      <c r="B86" t="s">
        <v>41</v>
      </c>
      <c r="E86" t="s">
        <v>42</v>
      </c>
    </row>
    <row r="87" spans="1:6" x14ac:dyDescent="0.25">
      <c r="A87">
        <v>77</v>
      </c>
      <c r="B87" t="s">
        <v>41</v>
      </c>
      <c r="C87" t="s">
        <v>42</v>
      </c>
    </row>
    <row r="88" spans="1:6" x14ac:dyDescent="0.25">
      <c r="A88">
        <v>78</v>
      </c>
      <c r="B88" t="s">
        <v>43</v>
      </c>
      <c r="D88" t="s">
        <v>42</v>
      </c>
    </row>
    <row r="89" spans="1:6" x14ac:dyDescent="0.25">
      <c r="A89">
        <v>79</v>
      </c>
      <c r="C89" t="s">
        <v>42</v>
      </c>
    </row>
    <row r="90" spans="1:6" x14ac:dyDescent="0.25">
      <c r="A90">
        <v>80</v>
      </c>
      <c r="B90" t="s">
        <v>41</v>
      </c>
      <c r="C90" t="s">
        <v>42</v>
      </c>
    </row>
    <row r="91" spans="1:6" x14ac:dyDescent="0.25">
      <c r="A91">
        <v>81</v>
      </c>
      <c r="B91" t="s">
        <v>43</v>
      </c>
      <c r="D91" t="s">
        <v>42</v>
      </c>
    </row>
    <row r="92" spans="1:6" x14ac:dyDescent="0.25">
      <c r="A92">
        <v>82</v>
      </c>
      <c r="B92" t="s">
        <v>43</v>
      </c>
      <c r="D92" t="s">
        <v>42</v>
      </c>
    </row>
    <row r="93" spans="1:6" x14ac:dyDescent="0.25">
      <c r="A93">
        <v>83</v>
      </c>
      <c r="B93" t="s">
        <v>41</v>
      </c>
      <c r="C93" t="s">
        <v>42</v>
      </c>
    </row>
    <row r="94" spans="1:6" x14ac:dyDescent="0.25">
      <c r="A94">
        <v>84</v>
      </c>
      <c r="B94" t="s">
        <v>41</v>
      </c>
      <c r="C94" t="s">
        <v>42</v>
      </c>
    </row>
    <row r="95" spans="1:6" x14ac:dyDescent="0.25">
      <c r="A95">
        <v>85</v>
      </c>
      <c r="B95" t="s">
        <v>41</v>
      </c>
      <c r="D95" t="s">
        <v>42</v>
      </c>
    </row>
    <row r="96" spans="1:6" x14ac:dyDescent="0.25">
      <c r="A96">
        <v>86</v>
      </c>
      <c r="B96" t="s">
        <v>43</v>
      </c>
      <c r="C96" t="s">
        <v>42</v>
      </c>
    </row>
    <row r="97" spans="1:7" x14ac:dyDescent="0.25">
      <c r="A97">
        <v>87</v>
      </c>
      <c r="B97" t="s">
        <v>41</v>
      </c>
      <c r="D97" t="s">
        <v>42</v>
      </c>
    </row>
    <row r="98" spans="1:7" x14ac:dyDescent="0.25">
      <c r="A98">
        <v>88</v>
      </c>
      <c r="B98" t="s">
        <v>41</v>
      </c>
      <c r="C98" t="s">
        <v>42</v>
      </c>
    </row>
    <row r="99" spans="1:7" x14ac:dyDescent="0.25">
      <c r="A99">
        <v>89</v>
      </c>
      <c r="B99" t="s">
        <v>43</v>
      </c>
      <c r="D99" t="s">
        <v>42</v>
      </c>
    </row>
    <row r="100" spans="1:7" x14ac:dyDescent="0.25">
      <c r="A100">
        <v>90</v>
      </c>
      <c r="B100" t="s">
        <v>41</v>
      </c>
      <c r="C100" t="s">
        <v>42</v>
      </c>
    </row>
    <row r="101" spans="1:7" x14ac:dyDescent="0.25">
      <c r="A101">
        <v>91</v>
      </c>
      <c r="B101" t="s">
        <v>43</v>
      </c>
      <c r="D101" t="s">
        <v>42</v>
      </c>
    </row>
    <row r="102" spans="1:7" x14ac:dyDescent="0.25">
      <c r="A102">
        <v>92</v>
      </c>
      <c r="B102" t="s">
        <v>43</v>
      </c>
      <c r="F102" t="s">
        <v>42</v>
      </c>
    </row>
    <row r="103" spans="1:7" x14ac:dyDescent="0.25">
      <c r="A103">
        <v>93</v>
      </c>
      <c r="B103" t="s">
        <v>41</v>
      </c>
      <c r="D103" t="s">
        <v>42</v>
      </c>
    </row>
    <row r="104" spans="1:7" x14ac:dyDescent="0.25">
      <c r="A104">
        <v>94</v>
      </c>
      <c r="B104" t="s">
        <v>43</v>
      </c>
      <c r="D104" t="s">
        <v>42</v>
      </c>
    </row>
    <row r="105" spans="1:7" x14ac:dyDescent="0.25">
      <c r="A105">
        <v>95</v>
      </c>
      <c r="B105" t="s">
        <v>43</v>
      </c>
      <c r="D105" t="s">
        <v>42</v>
      </c>
    </row>
    <row r="106" spans="1:7" x14ac:dyDescent="0.25">
      <c r="A106">
        <v>96</v>
      </c>
      <c r="B106" t="s">
        <v>43</v>
      </c>
      <c r="D106" t="s">
        <v>42</v>
      </c>
    </row>
    <row r="107" spans="1:7" x14ac:dyDescent="0.25">
      <c r="A107">
        <v>97</v>
      </c>
      <c r="B107" t="s">
        <v>41</v>
      </c>
      <c r="F107" t="s">
        <v>42</v>
      </c>
    </row>
    <row r="108" spans="1:7" x14ac:dyDescent="0.25">
      <c r="A108">
        <v>98</v>
      </c>
      <c r="B108" t="s">
        <v>43</v>
      </c>
      <c r="F108" t="s">
        <v>42</v>
      </c>
    </row>
    <row r="109" spans="1:7" x14ac:dyDescent="0.25">
      <c r="A109">
        <v>99</v>
      </c>
      <c r="B109" t="s">
        <v>41</v>
      </c>
      <c r="E109" t="s">
        <v>42</v>
      </c>
    </row>
    <row r="110" spans="1:7" x14ac:dyDescent="0.25">
      <c r="A110">
        <v>100</v>
      </c>
      <c r="B110" t="s">
        <v>43</v>
      </c>
      <c r="C110" t="s">
        <v>42</v>
      </c>
    </row>
    <row r="112" spans="1:7" x14ac:dyDescent="0.25">
      <c r="C112">
        <f>COUNTIF(C11:C110,"x")</f>
        <v>19</v>
      </c>
      <c r="D112">
        <f t="shared" ref="D112:G112" si="0">COUNTIF(D11:D110,"x")</f>
        <v>51</v>
      </c>
      <c r="E112">
        <f t="shared" si="0"/>
        <v>16</v>
      </c>
      <c r="F112">
        <f t="shared" si="0"/>
        <v>10</v>
      </c>
      <c r="G112">
        <f t="shared" si="0"/>
        <v>3</v>
      </c>
    </row>
    <row r="113" spans="3:7" x14ac:dyDescent="0.25">
      <c r="C113">
        <f>COUNTIF(C11:C44,"x")</f>
        <v>4</v>
      </c>
      <c r="D113">
        <f t="shared" ref="D113:G113" si="1">COUNTIF(D11:D44,"x")</f>
        <v>17</v>
      </c>
      <c r="E113">
        <f t="shared" si="1"/>
        <v>9</v>
      </c>
      <c r="F113">
        <f t="shared" si="1"/>
        <v>4</v>
      </c>
      <c r="G113">
        <f t="shared" si="1"/>
        <v>0</v>
      </c>
    </row>
    <row r="114" spans="3:7" x14ac:dyDescent="0.25">
      <c r="C114">
        <f>COUNTIF(C45:C86,"x")</f>
        <v>6</v>
      </c>
      <c r="D114">
        <f t="shared" ref="D114:G114" si="2">COUNTIF(D45:D86,"x")</f>
        <v>23</v>
      </c>
      <c r="E114">
        <f t="shared" si="2"/>
        <v>6</v>
      </c>
      <c r="F114">
        <f t="shared" si="2"/>
        <v>3</v>
      </c>
      <c r="G114">
        <f t="shared" si="2"/>
        <v>3</v>
      </c>
    </row>
    <row r="115" spans="3:7" x14ac:dyDescent="0.25">
      <c r="C115">
        <f>COUNTIF(C87:C110,"x")</f>
        <v>9</v>
      </c>
      <c r="D115">
        <f t="shared" ref="D115:G115" si="3">COUNTIF(D87:D110,"x")</f>
        <v>11</v>
      </c>
      <c r="E115">
        <f t="shared" si="3"/>
        <v>1</v>
      </c>
      <c r="F115">
        <f t="shared" si="3"/>
        <v>3</v>
      </c>
      <c r="G115">
        <f t="shared" si="3"/>
        <v>0</v>
      </c>
    </row>
  </sheetData>
  <sortState ref="A11:G110">
    <sortCondition ref="A11:A11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workbookViewId="0">
      <selection activeCell="S32" sqref="S32"/>
    </sheetView>
  </sheetViews>
  <sheetFormatPr defaultRowHeight="15" x14ac:dyDescent="0.25"/>
  <cols>
    <col min="15" max="15" width="9.85546875" customWidth="1"/>
  </cols>
  <sheetData>
    <row r="1" spans="1:21" x14ac:dyDescent="0.25">
      <c r="A1" t="s">
        <v>8</v>
      </c>
    </row>
    <row r="2" spans="1:21" x14ac:dyDescent="0.25">
      <c r="A2" t="s">
        <v>9</v>
      </c>
    </row>
    <row r="3" spans="1:21" x14ac:dyDescent="0.25">
      <c r="A3" t="s">
        <v>10</v>
      </c>
    </row>
    <row r="4" spans="1:21" x14ac:dyDescent="0.25">
      <c r="C4" t="s">
        <v>45</v>
      </c>
      <c r="D4" t="s">
        <v>46</v>
      </c>
      <c r="G4" t="s">
        <v>47</v>
      </c>
      <c r="H4" t="s">
        <v>46</v>
      </c>
      <c r="M4" t="s">
        <v>166</v>
      </c>
      <c r="N4" t="s">
        <v>168</v>
      </c>
      <c r="O4" t="s">
        <v>167</v>
      </c>
      <c r="P4" t="s">
        <v>169</v>
      </c>
      <c r="R4" t="str">
        <f>M4</f>
        <v>Fav  M</v>
      </c>
      <c r="S4" t="str">
        <f>N4</f>
        <v>Fav F</v>
      </c>
      <c r="T4" t="str">
        <f>O4</f>
        <v>2nd Fav M</v>
      </c>
      <c r="U4" t="str">
        <f>P4</f>
        <v>2nd Fave F</v>
      </c>
    </row>
    <row r="5" spans="1:21" x14ac:dyDescent="0.25">
      <c r="A5" t="s">
        <v>21</v>
      </c>
      <c r="C5">
        <v>14</v>
      </c>
      <c r="D5">
        <v>12</v>
      </c>
      <c r="E5" t="s">
        <v>29</v>
      </c>
      <c r="G5">
        <v>7</v>
      </c>
      <c r="H5">
        <v>7</v>
      </c>
      <c r="L5" t="s">
        <v>12</v>
      </c>
      <c r="M5">
        <v>8</v>
      </c>
      <c r="N5">
        <v>2</v>
      </c>
      <c r="O5">
        <v>4</v>
      </c>
      <c r="P5">
        <v>5</v>
      </c>
      <c r="Q5" t="s">
        <v>17</v>
      </c>
      <c r="R5">
        <v>0</v>
      </c>
      <c r="S5">
        <v>5</v>
      </c>
      <c r="T5">
        <v>4</v>
      </c>
      <c r="U5">
        <v>2</v>
      </c>
    </row>
    <row r="6" spans="1:21" x14ac:dyDescent="0.25">
      <c r="A6" t="s">
        <v>22</v>
      </c>
      <c r="C6">
        <v>20</v>
      </c>
      <c r="D6">
        <v>13</v>
      </c>
      <c r="E6" t="s">
        <v>30</v>
      </c>
      <c r="G6">
        <v>0</v>
      </c>
      <c r="H6">
        <v>0</v>
      </c>
      <c r="L6" t="s">
        <v>18</v>
      </c>
      <c r="M6">
        <v>11</v>
      </c>
      <c r="N6">
        <v>6</v>
      </c>
      <c r="O6">
        <v>6</v>
      </c>
      <c r="P6">
        <v>5</v>
      </c>
      <c r="Q6" t="s">
        <v>19</v>
      </c>
      <c r="R6">
        <v>0</v>
      </c>
      <c r="S6">
        <v>0</v>
      </c>
      <c r="T6">
        <v>0</v>
      </c>
      <c r="U6">
        <v>0</v>
      </c>
    </row>
    <row r="7" spans="1:21" x14ac:dyDescent="0.25">
      <c r="A7" t="s">
        <v>23</v>
      </c>
      <c r="C7">
        <v>28</v>
      </c>
      <c r="D7">
        <v>25</v>
      </c>
      <c r="E7" t="s">
        <v>32</v>
      </c>
      <c r="G7">
        <v>0</v>
      </c>
      <c r="H7">
        <v>1</v>
      </c>
      <c r="L7" t="s">
        <v>13</v>
      </c>
      <c r="M7">
        <v>7</v>
      </c>
      <c r="N7">
        <v>15</v>
      </c>
      <c r="O7">
        <v>10</v>
      </c>
      <c r="P7">
        <v>9</v>
      </c>
      <c r="Q7" t="s">
        <v>31</v>
      </c>
      <c r="R7">
        <v>0</v>
      </c>
      <c r="S7">
        <v>0</v>
      </c>
      <c r="T7">
        <v>1</v>
      </c>
      <c r="U7">
        <v>0</v>
      </c>
    </row>
    <row r="8" spans="1:21" x14ac:dyDescent="0.25">
      <c r="A8" t="s">
        <v>24</v>
      </c>
      <c r="C8">
        <v>6</v>
      </c>
      <c r="D8">
        <v>11</v>
      </c>
      <c r="E8" t="s">
        <v>33</v>
      </c>
      <c r="G8">
        <v>2</v>
      </c>
      <c r="H8">
        <v>8</v>
      </c>
      <c r="L8" t="s">
        <v>14</v>
      </c>
      <c r="M8">
        <v>1</v>
      </c>
      <c r="N8">
        <v>3</v>
      </c>
      <c r="O8">
        <v>4</v>
      </c>
      <c r="P8">
        <v>5</v>
      </c>
      <c r="Q8" t="s">
        <v>20</v>
      </c>
      <c r="R8">
        <v>2</v>
      </c>
      <c r="S8">
        <v>0</v>
      </c>
      <c r="T8">
        <v>5</v>
      </c>
      <c r="U8">
        <v>2</v>
      </c>
    </row>
    <row r="9" spans="1:21" x14ac:dyDescent="0.25">
      <c r="A9" t="s">
        <v>25</v>
      </c>
      <c r="C9">
        <v>0</v>
      </c>
      <c r="D9">
        <v>4</v>
      </c>
      <c r="E9" t="s">
        <v>34</v>
      </c>
      <c r="G9">
        <v>0</v>
      </c>
      <c r="H9">
        <v>0</v>
      </c>
      <c r="L9" t="s">
        <v>26</v>
      </c>
      <c r="M9">
        <v>0</v>
      </c>
      <c r="N9">
        <v>0</v>
      </c>
      <c r="O9">
        <v>3</v>
      </c>
      <c r="P9">
        <v>0</v>
      </c>
      <c r="Q9" t="s">
        <v>35</v>
      </c>
      <c r="R9">
        <v>0</v>
      </c>
      <c r="S9">
        <v>0</v>
      </c>
      <c r="T9">
        <v>0</v>
      </c>
      <c r="U9">
        <v>0</v>
      </c>
    </row>
    <row r="10" spans="1:21" x14ac:dyDescent="0.25">
      <c r="A10" t="s">
        <v>27</v>
      </c>
      <c r="C10">
        <v>21</v>
      </c>
      <c r="D10">
        <v>15</v>
      </c>
      <c r="L10" t="s">
        <v>15</v>
      </c>
      <c r="M10">
        <v>12</v>
      </c>
      <c r="N10">
        <v>2</v>
      </c>
      <c r="O10">
        <v>5</v>
      </c>
      <c r="P10">
        <v>4</v>
      </c>
    </row>
    <row r="11" spans="1:21" x14ac:dyDescent="0.25">
      <c r="A11" t="s">
        <v>28</v>
      </c>
      <c r="C11">
        <v>1</v>
      </c>
      <c r="D11">
        <v>3</v>
      </c>
      <c r="L11" t="s">
        <v>16</v>
      </c>
      <c r="M11">
        <v>1</v>
      </c>
      <c r="N11">
        <v>0</v>
      </c>
      <c r="O11">
        <v>0</v>
      </c>
      <c r="P11">
        <v>1</v>
      </c>
    </row>
    <row r="13" spans="1:21" x14ac:dyDescent="0.25">
      <c r="A13" t="s">
        <v>1</v>
      </c>
      <c r="B13" t="s">
        <v>11</v>
      </c>
      <c r="C13" t="s">
        <v>12</v>
      </c>
      <c r="D13" t="s">
        <v>18</v>
      </c>
      <c r="E13" t="s">
        <v>13</v>
      </c>
      <c r="F13" t="s">
        <v>14</v>
      </c>
      <c r="G13" t="s">
        <v>26</v>
      </c>
      <c r="H13" t="s">
        <v>15</v>
      </c>
      <c r="I13" t="s">
        <v>16</v>
      </c>
      <c r="J13" t="s">
        <v>17</v>
      </c>
      <c r="K13" t="s">
        <v>19</v>
      </c>
      <c r="L13" t="s">
        <v>31</v>
      </c>
      <c r="M13" t="s">
        <v>20</v>
      </c>
      <c r="N13" t="s">
        <v>35</v>
      </c>
    </row>
    <row r="14" spans="1:21" x14ac:dyDescent="0.25">
      <c r="A14">
        <v>1</v>
      </c>
      <c r="B14" t="s">
        <v>43</v>
      </c>
      <c r="D14">
        <v>2</v>
      </c>
      <c r="E14">
        <v>1</v>
      </c>
    </row>
    <row r="15" spans="1:21" x14ac:dyDescent="0.25">
      <c r="A15">
        <v>2</v>
      </c>
      <c r="B15" t="s">
        <v>43</v>
      </c>
      <c r="D15">
        <v>1</v>
      </c>
      <c r="H15">
        <v>2</v>
      </c>
    </row>
    <row r="16" spans="1:21" x14ac:dyDescent="0.25">
      <c r="A16">
        <v>3</v>
      </c>
      <c r="B16" t="s">
        <v>43</v>
      </c>
      <c r="D16">
        <v>1</v>
      </c>
      <c r="J16">
        <v>2</v>
      </c>
    </row>
    <row r="17" spans="1:13" x14ac:dyDescent="0.25">
      <c r="A17">
        <v>4</v>
      </c>
      <c r="B17" t="s">
        <v>41</v>
      </c>
      <c r="E17">
        <v>2</v>
      </c>
      <c r="J17">
        <v>1</v>
      </c>
    </row>
    <row r="18" spans="1:13" x14ac:dyDescent="0.25">
      <c r="A18">
        <v>5</v>
      </c>
      <c r="B18" t="s">
        <v>41</v>
      </c>
      <c r="E18">
        <v>2</v>
      </c>
      <c r="F18">
        <v>1</v>
      </c>
    </row>
    <row r="19" spans="1:13" x14ac:dyDescent="0.25">
      <c r="A19">
        <v>6</v>
      </c>
      <c r="B19" t="s">
        <v>41</v>
      </c>
      <c r="E19">
        <v>1</v>
      </c>
      <c r="F19">
        <v>2</v>
      </c>
    </row>
    <row r="20" spans="1:13" x14ac:dyDescent="0.25">
      <c r="A20">
        <v>7</v>
      </c>
      <c r="B20" t="s">
        <v>41</v>
      </c>
      <c r="E20">
        <v>1</v>
      </c>
      <c r="F20">
        <v>2</v>
      </c>
    </row>
    <row r="21" spans="1:13" x14ac:dyDescent="0.25">
      <c r="A21">
        <v>8</v>
      </c>
      <c r="B21" t="s">
        <v>41</v>
      </c>
      <c r="D21">
        <v>1</v>
      </c>
      <c r="F21">
        <v>2</v>
      </c>
    </row>
    <row r="22" spans="1:13" x14ac:dyDescent="0.25">
      <c r="A22">
        <v>9</v>
      </c>
      <c r="B22" t="s">
        <v>41</v>
      </c>
      <c r="E22">
        <v>1</v>
      </c>
      <c r="H22">
        <v>2</v>
      </c>
    </row>
    <row r="23" spans="1:13" x14ac:dyDescent="0.25">
      <c r="A23">
        <v>10</v>
      </c>
      <c r="B23" t="s">
        <v>43</v>
      </c>
      <c r="H23">
        <v>1</v>
      </c>
      <c r="M23">
        <v>2</v>
      </c>
    </row>
    <row r="24" spans="1:13" x14ac:dyDescent="0.25">
      <c r="A24">
        <v>11</v>
      </c>
      <c r="B24" t="s">
        <v>43</v>
      </c>
      <c r="C24">
        <v>1</v>
      </c>
      <c r="M24">
        <v>2</v>
      </c>
    </row>
    <row r="25" spans="1:13" x14ac:dyDescent="0.25">
      <c r="A25">
        <v>12</v>
      </c>
      <c r="C25">
        <v>1</v>
      </c>
      <c r="I25">
        <v>2</v>
      </c>
    </row>
    <row r="26" spans="1:13" x14ac:dyDescent="0.25">
      <c r="A26">
        <v>13</v>
      </c>
      <c r="B26" t="s">
        <v>43</v>
      </c>
      <c r="F26">
        <v>2</v>
      </c>
      <c r="M26">
        <v>1</v>
      </c>
    </row>
    <row r="27" spans="1:13" x14ac:dyDescent="0.25">
      <c r="A27">
        <v>14</v>
      </c>
      <c r="B27" t="s">
        <v>41</v>
      </c>
      <c r="C27">
        <v>2</v>
      </c>
      <c r="E27">
        <v>1</v>
      </c>
    </row>
    <row r="28" spans="1:13" x14ac:dyDescent="0.25">
      <c r="A28">
        <v>15</v>
      </c>
      <c r="C28">
        <v>1</v>
      </c>
      <c r="E28">
        <v>2</v>
      </c>
    </row>
    <row r="29" spans="1:13" x14ac:dyDescent="0.25">
      <c r="A29">
        <v>16</v>
      </c>
      <c r="C29">
        <v>2</v>
      </c>
      <c r="H29">
        <v>1</v>
      </c>
    </row>
    <row r="30" spans="1:13" x14ac:dyDescent="0.25">
      <c r="A30">
        <v>17</v>
      </c>
      <c r="B30" t="s">
        <v>41</v>
      </c>
      <c r="C30">
        <v>1</v>
      </c>
      <c r="E30">
        <v>2</v>
      </c>
    </row>
    <row r="31" spans="1:13" x14ac:dyDescent="0.25">
      <c r="A31">
        <v>18</v>
      </c>
      <c r="E31">
        <v>2</v>
      </c>
      <c r="H31">
        <v>1</v>
      </c>
    </row>
    <row r="32" spans="1:13" x14ac:dyDescent="0.25">
      <c r="A32">
        <v>19</v>
      </c>
      <c r="E32">
        <v>2</v>
      </c>
      <c r="H32">
        <v>1</v>
      </c>
    </row>
    <row r="33" spans="1:13" x14ac:dyDescent="0.25">
      <c r="A33">
        <v>20</v>
      </c>
      <c r="D33">
        <v>2</v>
      </c>
      <c r="F33">
        <v>1</v>
      </c>
    </row>
    <row r="34" spans="1:13" x14ac:dyDescent="0.25">
      <c r="A34">
        <v>21</v>
      </c>
      <c r="C34">
        <v>2</v>
      </c>
      <c r="H34">
        <v>1</v>
      </c>
    </row>
    <row r="35" spans="1:13" x14ac:dyDescent="0.25">
      <c r="A35">
        <v>22</v>
      </c>
      <c r="E35">
        <v>1</v>
      </c>
      <c r="J35">
        <v>2</v>
      </c>
    </row>
    <row r="36" spans="1:13" x14ac:dyDescent="0.25">
      <c r="A36">
        <v>23</v>
      </c>
      <c r="C36">
        <v>1</v>
      </c>
      <c r="H36">
        <v>2</v>
      </c>
    </row>
    <row r="37" spans="1:13" x14ac:dyDescent="0.25">
      <c r="A37">
        <v>24</v>
      </c>
      <c r="H37">
        <v>1</v>
      </c>
      <c r="M37">
        <v>2</v>
      </c>
    </row>
    <row r="38" spans="1:13" x14ac:dyDescent="0.25">
      <c r="A38">
        <v>25</v>
      </c>
      <c r="F38">
        <v>1</v>
      </c>
      <c r="I38">
        <v>2</v>
      </c>
    </row>
    <row r="39" spans="1:13" x14ac:dyDescent="0.25">
      <c r="A39">
        <v>26</v>
      </c>
      <c r="H39">
        <v>2</v>
      </c>
      <c r="J39">
        <v>1</v>
      </c>
    </row>
    <row r="40" spans="1:13" x14ac:dyDescent="0.25">
      <c r="A40">
        <v>27</v>
      </c>
      <c r="B40" t="s">
        <v>43</v>
      </c>
      <c r="C40">
        <v>1</v>
      </c>
      <c r="J40">
        <v>2</v>
      </c>
    </row>
    <row r="41" spans="1:13" x14ac:dyDescent="0.25">
      <c r="A41">
        <v>28</v>
      </c>
      <c r="D41">
        <v>1</v>
      </c>
      <c r="E41">
        <v>2</v>
      </c>
    </row>
    <row r="42" spans="1:13" x14ac:dyDescent="0.25">
      <c r="A42">
        <v>29</v>
      </c>
      <c r="D42">
        <v>1</v>
      </c>
      <c r="H42">
        <v>2</v>
      </c>
    </row>
    <row r="43" spans="1:13" x14ac:dyDescent="0.25">
      <c r="A43">
        <v>30</v>
      </c>
      <c r="H43">
        <v>2</v>
      </c>
      <c r="J43">
        <v>1</v>
      </c>
    </row>
    <row r="44" spans="1:13" x14ac:dyDescent="0.25">
      <c r="A44">
        <v>31</v>
      </c>
      <c r="E44">
        <v>1</v>
      </c>
      <c r="G44">
        <v>2</v>
      </c>
    </row>
    <row r="45" spans="1:13" x14ac:dyDescent="0.25">
      <c r="A45">
        <v>32</v>
      </c>
      <c r="E45">
        <v>2</v>
      </c>
      <c r="H45">
        <v>1</v>
      </c>
    </row>
    <row r="46" spans="1:13" x14ac:dyDescent="0.25">
      <c r="A46">
        <v>33</v>
      </c>
      <c r="E46">
        <v>1</v>
      </c>
      <c r="F46">
        <v>2</v>
      </c>
    </row>
    <row r="47" spans="1:13" x14ac:dyDescent="0.25">
      <c r="A47">
        <v>34</v>
      </c>
      <c r="E47">
        <v>1</v>
      </c>
      <c r="F47">
        <v>2</v>
      </c>
    </row>
    <row r="48" spans="1:13" x14ac:dyDescent="0.25">
      <c r="A48">
        <v>35</v>
      </c>
      <c r="B48" t="s">
        <v>43</v>
      </c>
      <c r="C48">
        <v>1</v>
      </c>
      <c r="E48">
        <v>2</v>
      </c>
    </row>
    <row r="49" spans="1:13" x14ac:dyDescent="0.25">
      <c r="A49">
        <v>36</v>
      </c>
      <c r="B49" t="s">
        <v>41</v>
      </c>
      <c r="C49">
        <v>1</v>
      </c>
      <c r="M49">
        <v>2</v>
      </c>
    </row>
    <row r="50" spans="1:13" x14ac:dyDescent="0.25">
      <c r="A50">
        <v>37</v>
      </c>
      <c r="E50">
        <v>1</v>
      </c>
      <c r="H50">
        <v>2</v>
      </c>
    </row>
    <row r="51" spans="1:13" x14ac:dyDescent="0.25">
      <c r="A51">
        <v>38</v>
      </c>
      <c r="B51" t="s">
        <v>43</v>
      </c>
      <c r="C51">
        <v>2</v>
      </c>
      <c r="H51">
        <v>1</v>
      </c>
    </row>
    <row r="52" spans="1:13" x14ac:dyDescent="0.25">
      <c r="A52">
        <v>39</v>
      </c>
      <c r="B52" t="s">
        <v>43</v>
      </c>
      <c r="F52">
        <v>2</v>
      </c>
      <c r="H52">
        <v>1</v>
      </c>
    </row>
    <row r="53" spans="1:13" x14ac:dyDescent="0.25">
      <c r="A53">
        <v>40</v>
      </c>
      <c r="B53" t="s">
        <v>43</v>
      </c>
      <c r="E53">
        <v>2</v>
      </c>
      <c r="H53">
        <v>1</v>
      </c>
    </row>
    <row r="54" spans="1:13" x14ac:dyDescent="0.25">
      <c r="A54">
        <v>41</v>
      </c>
      <c r="B54" t="s">
        <v>41</v>
      </c>
      <c r="C54">
        <v>2</v>
      </c>
      <c r="E54">
        <v>1</v>
      </c>
    </row>
    <row r="55" spans="1:13" x14ac:dyDescent="0.25">
      <c r="A55">
        <v>42</v>
      </c>
      <c r="B55" t="s">
        <v>43</v>
      </c>
      <c r="C55">
        <v>1</v>
      </c>
      <c r="H55">
        <v>2</v>
      </c>
    </row>
    <row r="56" spans="1:13" x14ac:dyDescent="0.25">
      <c r="A56">
        <v>43</v>
      </c>
      <c r="B56" t="s">
        <v>43</v>
      </c>
      <c r="D56">
        <v>1</v>
      </c>
      <c r="E56">
        <v>2</v>
      </c>
    </row>
    <row r="57" spans="1:13" x14ac:dyDescent="0.25">
      <c r="A57">
        <v>44</v>
      </c>
      <c r="B57" t="s">
        <v>43</v>
      </c>
      <c r="E57">
        <v>1</v>
      </c>
      <c r="M57">
        <v>2</v>
      </c>
    </row>
    <row r="58" spans="1:13" x14ac:dyDescent="0.25">
      <c r="A58">
        <v>45</v>
      </c>
      <c r="B58" t="s">
        <v>41</v>
      </c>
      <c r="E58">
        <v>2</v>
      </c>
      <c r="J58">
        <v>1</v>
      </c>
    </row>
    <row r="59" spans="1:13" x14ac:dyDescent="0.25">
      <c r="A59">
        <v>46</v>
      </c>
      <c r="B59" t="s">
        <v>41</v>
      </c>
      <c r="C59">
        <v>2</v>
      </c>
      <c r="H59">
        <v>1</v>
      </c>
    </row>
    <row r="60" spans="1:13" x14ac:dyDescent="0.25">
      <c r="A60">
        <v>47</v>
      </c>
      <c r="B60" t="s">
        <v>41</v>
      </c>
      <c r="D60">
        <v>2</v>
      </c>
      <c r="E60">
        <v>1</v>
      </c>
    </row>
    <row r="61" spans="1:13" x14ac:dyDescent="0.25">
      <c r="A61">
        <v>48</v>
      </c>
      <c r="C61">
        <v>2</v>
      </c>
      <c r="E61">
        <v>1</v>
      </c>
    </row>
    <row r="62" spans="1:13" x14ac:dyDescent="0.25">
      <c r="A62">
        <v>49</v>
      </c>
      <c r="B62" t="s">
        <v>41</v>
      </c>
      <c r="C62">
        <v>2</v>
      </c>
      <c r="E62">
        <v>1</v>
      </c>
    </row>
    <row r="63" spans="1:13" x14ac:dyDescent="0.25">
      <c r="A63">
        <v>50</v>
      </c>
      <c r="B63" t="s">
        <v>41</v>
      </c>
      <c r="F63">
        <v>1</v>
      </c>
      <c r="I63">
        <v>2</v>
      </c>
    </row>
    <row r="64" spans="1:13" x14ac:dyDescent="0.25">
      <c r="A64">
        <v>51</v>
      </c>
      <c r="B64" t="s">
        <v>43</v>
      </c>
      <c r="C64">
        <v>1</v>
      </c>
      <c r="D64">
        <v>2</v>
      </c>
    </row>
    <row r="65" spans="1:13" x14ac:dyDescent="0.25">
      <c r="A65">
        <v>52</v>
      </c>
      <c r="B65" t="s">
        <v>41</v>
      </c>
      <c r="C65">
        <v>2</v>
      </c>
      <c r="E65">
        <v>1</v>
      </c>
    </row>
    <row r="66" spans="1:13" x14ac:dyDescent="0.25">
      <c r="A66">
        <v>53</v>
      </c>
      <c r="B66" t="s">
        <v>43</v>
      </c>
      <c r="E66">
        <v>2</v>
      </c>
      <c r="H66">
        <v>1</v>
      </c>
    </row>
    <row r="67" spans="1:13" x14ac:dyDescent="0.25">
      <c r="A67">
        <v>54</v>
      </c>
      <c r="B67" t="s">
        <v>43</v>
      </c>
      <c r="D67">
        <v>1</v>
      </c>
      <c r="E67">
        <v>2</v>
      </c>
    </row>
    <row r="68" spans="1:13" x14ac:dyDescent="0.25">
      <c r="A68">
        <v>55</v>
      </c>
      <c r="B68" t="s">
        <v>43</v>
      </c>
      <c r="F68">
        <v>1</v>
      </c>
      <c r="M68">
        <v>2</v>
      </c>
    </row>
    <row r="69" spans="1:13" x14ac:dyDescent="0.25">
      <c r="A69">
        <v>56</v>
      </c>
      <c r="B69" t="s">
        <v>43</v>
      </c>
      <c r="C69">
        <v>2</v>
      </c>
      <c r="E69">
        <v>1</v>
      </c>
    </row>
    <row r="70" spans="1:13" x14ac:dyDescent="0.25">
      <c r="A70">
        <v>57</v>
      </c>
      <c r="B70" t="s">
        <v>43</v>
      </c>
      <c r="D70">
        <v>1</v>
      </c>
      <c r="H70">
        <v>2</v>
      </c>
    </row>
    <row r="71" spans="1:13" x14ac:dyDescent="0.25">
      <c r="A71">
        <v>58</v>
      </c>
      <c r="B71" t="s">
        <v>43</v>
      </c>
      <c r="H71">
        <v>1</v>
      </c>
      <c r="L71">
        <v>2</v>
      </c>
    </row>
    <row r="72" spans="1:13" x14ac:dyDescent="0.25">
      <c r="A72">
        <v>59</v>
      </c>
      <c r="B72" t="s">
        <v>43</v>
      </c>
      <c r="E72">
        <v>2</v>
      </c>
      <c r="I72">
        <v>1</v>
      </c>
    </row>
    <row r="73" spans="1:13" x14ac:dyDescent="0.25">
      <c r="A73">
        <v>60</v>
      </c>
      <c r="B73" t="s">
        <v>43</v>
      </c>
      <c r="D73">
        <v>2</v>
      </c>
      <c r="E73">
        <v>1</v>
      </c>
    </row>
    <row r="74" spans="1:13" x14ac:dyDescent="0.25">
      <c r="A74">
        <v>61</v>
      </c>
      <c r="B74" t="s">
        <v>43</v>
      </c>
      <c r="D74">
        <v>1</v>
      </c>
      <c r="F74">
        <v>2</v>
      </c>
    </row>
    <row r="75" spans="1:13" x14ac:dyDescent="0.25">
      <c r="A75">
        <v>62</v>
      </c>
      <c r="B75" t="s">
        <v>43</v>
      </c>
      <c r="D75">
        <v>2</v>
      </c>
      <c r="H75">
        <v>1</v>
      </c>
    </row>
    <row r="76" spans="1:13" x14ac:dyDescent="0.25">
      <c r="A76">
        <v>63</v>
      </c>
      <c r="B76" t="s">
        <v>41</v>
      </c>
      <c r="D76">
        <v>2</v>
      </c>
      <c r="E76">
        <v>1</v>
      </c>
    </row>
    <row r="77" spans="1:13" x14ac:dyDescent="0.25">
      <c r="A77">
        <v>64</v>
      </c>
      <c r="B77" t="s">
        <v>41</v>
      </c>
      <c r="D77">
        <v>2</v>
      </c>
      <c r="F77">
        <v>1</v>
      </c>
    </row>
    <row r="78" spans="1:13" x14ac:dyDescent="0.25">
      <c r="A78">
        <v>65</v>
      </c>
      <c r="B78" t="s">
        <v>41</v>
      </c>
      <c r="F78">
        <v>2</v>
      </c>
      <c r="J78">
        <v>1</v>
      </c>
    </row>
    <row r="79" spans="1:13" x14ac:dyDescent="0.25">
      <c r="A79">
        <v>66</v>
      </c>
      <c r="B79" t="s">
        <v>41</v>
      </c>
      <c r="J79">
        <v>1</v>
      </c>
      <c r="M79">
        <v>2</v>
      </c>
    </row>
    <row r="80" spans="1:13" x14ac:dyDescent="0.25">
      <c r="A80">
        <v>67</v>
      </c>
      <c r="B80" t="s">
        <v>41</v>
      </c>
    </row>
    <row r="81" spans="1:13" x14ac:dyDescent="0.25">
      <c r="A81">
        <v>68</v>
      </c>
      <c r="B81" t="s">
        <v>43</v>
      </c>
      <c r="H81">
        <v>1</v>
      </c>
      <c r="M81">
        <v>2</v>
      </c>
    </row>
    <row r="82" spans="1:13" x14ac:dyDescent="0.25">
      <c r="A82">
        <v>69</v>
      </c>
      <c r="B82" t="s">
        <v>43</v>
      </c>
      <c r="D82">
        <v>2</v>
      </c>
      <c r="H82">
        <v>1</v>
      </c>
    </row>
    <row r="83" spans="1:13" x14ac:dyDescent="0.25">
      <c r="A83">
        <v>70</v>
      </c>
      <c r="B83" t="s">
        <v>43</v>
      </c>
      <c r="D83">
        <v>1</v>
      </c>
      <c r="F83">
        <v>2</v>
      </c>
    </row>
    <row r="84" spans="1:13" x14ac:dyDescent="0.25">
      <c r="A84">
        <v>71</v>
      </c>
      <c r="B84" t="s">
        <v>43</v>
      </c>
      <c r="G84">
        <v>2</v>
      </c>
      <c r="H84">
        <v>1</v>
      </c>
    </row>
    <row r="85" spans="1:13" x14ac:dyDescent="0.25">
      <c r="A85">
        <v>72</v>
      </c>
      <c r="B85" t="s">
        <v>43</v>
      </c>
      <c r="C85">
        <v>2</v>
      </c>
      <c r="H85">
        <v>1</v>
      </c>
    </row>
    <row r="86" spans="1:13" x14ac:dyDescent="0.25">
      <c r="A86">
        <v>73</v>
      </c>
      <c r="B86" t="s">
        <v>41</v>
      </c>
      <c r="D86">
        <v>1</v>
      </c>
      <c r="E86">
        <v>2</v>
      </c>
    </row>
    <row r="87" spans="1:13" x14ac:dyDescent="0.25">
      <c r="A87">
        <v>74</v>
      </c>
      <c r="D87">
        <v>1</v>
      </c>
      <c r="H87">
        <v>2</v>
      </c>
    </row>
    <row r="88" spans="1:13" x14ac:dyDescent="0.25">
      <c r="A88">
        <v>75</v>
      </c>
      <c r="D88">
        <v>2</v>
      </c>
      <c r="H88">
        <v>1</v>
      </c>
    </row>
    <row r="89" spans="1:13" x14ac:dyDescent="0.25">
      <c r="A89">
        <v>76</v>
      </c>
      <c r="B89" t="s">
        <v>41</v>
      </c>
      <c r="D89">
        <v>1</v>
      </c>
      <c r="E89">
        <v>2</v>
      </c>
    </row>
    <row r="90" spans="1:13" x14ac:dyDescent="0.25">
      <c r="A90">
        <v>77</v>
      </c>
      <c r="B90" t="s">
        <v>41</v>
      </c>
      <c r="D90">
        <v>2</v>
      </c>
      <c r="E90">
        <v>1</v>
      </c>
    </row>
    <row r="91" spans="1:13" x14ac:dyDescent="0.25">
      <c r="A91">
        <v>78</v>
      </c>
      <c r="B91" t="s">
        <v>43</v>
      </c>
      <c r="D91">
        <v>2</v>
      </c>
      <c r="E91">
        <v>1</v>
      </c>
    </row>
    <row r="92" spans="1:13" x14ac:dyDescent="0.25">
      <c r="A92">
        <v>79</v>
      </c>
      <c r="C92">
        <v>1</v>
      </c>
      <c r="E92">
        <v>2</v>
      </c>
    </row>
    <row r="93" spans="1:13" x14ac:dyDescent="0.25">
      <c r="A93">
        <v>80</v>
      </c>
      <c r="B93" t="s">
        <v>41</v>
      </c>
      <c r="H93">
        <v>1</v>
      </c>
      <c r="J93">
        <v>2</v>
      </c>
    </row>
    <row r="94" spans="1:13" x14ac:dyDescent="0.25">
      <c r="A94">
        <v>81</v>
      </c>
      <c r="B94" t="s">
        <v>43</v>
      </c>
      <c r="D94">
        <v>1</v>
      </c>
      <c r="E94">
        <v>2</v>
      </c>
    </row>
    <row r="95" spans="1:13" x14ac:dyDescent="0.25">
      <c r="A95">
        <v>82</v>
      </c>
      <c r="B95" t="s">
        <v>43</v>
      </c>
      <c r="C95">
        <v>1</v>
      </c>
      <c r="E95">
        <v>2</v>
      </c>
    </row>
    <row r="96" spans="1:13" x14ac:dyDescent="0.25">
      <c r="A96">
        <v>83</v>
      </c>
      <c r="B96" t="s">
        <v>41</v>
      </c>
      <c r="D96">
        <v>1</v>
      </c>
      <c r="E96">
        <v>2</v>
      </c>
    </row>
    <row r="97" spans="1:13" x14ac:dyDescent="0.25">
      <c r="A97">
        <v>84</v>
      </c>
      <c r="B97" t="s">
        <v>41</v>
      </c>
      <c r="D97">
        <v>1</v>
      </c>
      <c r="H97">
        <v>2</v>
      </c>
    </row>
    <row r="98" spans="1:13" x14ac:dyDescent="0.25">
      <c r="A98">
        <v>85</v>
      </c>
      <c r="B98" t="s">
        <v>41</v>
      </c>
      <c r="E98">
        <v>1</v>
      </c>
      <c r="H98">
        <v>2</v>
      </c>
    </row>
    <row r="99" spans="1:13" x14ac:dyDescent="0.25">
      <c r="A99">
        <v>86</v>
      </c>
      <c r="B99" t="s">
        <v>43</v>
      </c>
      <c r="D99">
        <v>1</v>
      </c>
      <c r="J99">
        <v>2</v>
      </c>
    </row>
    <row r="100" spans="1:13" x14ac:dyDescent="0.25">
      <c r="A100">
        <v>87</v>
      </c>
      <c r="B100" t="s">
        <v>41</v>
      </c>
      <c r="E100">
        <v>2</v>
      </c>
      <c r="J100">
        <v>1</v>
      </c>
    </row>
    <row r="101" spans="1:13" x14ac:dyDescent="0.25">
      <c r="A101">
        <v>88</v>
      </c>
      <c r="B101" t="s">
        <v>41</v>
      </c>
      <c r="D101">
        <v>2</v>
      </c>
      <c r="E101">
        <v>1</v>
      </c>
    </row>
    <row r="102" spans="1:13" x14ac:dyDescent="0.25">
      <c r="A102">
        <v>89</v>
      </c>
      <c r="B102" t="s">
        <v>43</v>
      </c>
      <c r="D102">
        <v>1</v>
      </c>
      <c r="G102">
        <v>2</v>
      </c>
    </row>
    <row r="103" spans="1:13" x14ac:dyDescent="0.25">
      <c r="A103">
        <v>90</v>
      </c>
      <c r="B103" t="s">
        <v>41</v>
      </c>
      <c r="E103">
        <v>1</v>
      </c>
      <c r="H103">
        <v>2</v>
      </c>
    </row>
    <row r="104" spans="1:13" x14ac:dyDescent="0.25">
      <c r="A104">
        <v>91</v>
      </c>
      <c r="B104" t="s">
        <v>43</v>
      </c>
      <c r="D104">
        <v>1</v>
      </c>
      <c r="E104">
        <v>2</v>
      </c>
    </row>
    <row r="105" spans="1:13" x14ac:dyDescent="0.25">
      <c r="A105">
        <v>92</v>
      </c>
      <c r="B105" t="s">
        <v>43</v>
      </c>
      <c r="E105">
        <v>1</v>
      </c>
      <c r="G105">
        <v>2</v>
      </c>
    </row>
    <row r="106" spans="1:13" x14ac:dyDescent="0.25">
      <c r="A106">
        <v>93</v>
      </c>
      <c r="B106" t="s">
        <v>41</v>
      </c>
      <c r="D106">
        <v>1</v>
      </c>
      <c r="E106">
        <v>2</v>
      </c>
    </row>
    <row r="107" spans="1:13" x14ac:dyDescent="0.25">
      <c r="A107">
        <v>94</v>
      </c>
      <c r="B107" t="s">
        <v>43</v>
      </c>
      <c r="C107">
        <v>1</v>
      </c>
      <c r="H107">
        <v>2</v>
      </c>
    </row>
    <row r="108" spans="1:13" x14ac:dyDescent="0.25">
      <c r="A108">
        <v>95</v>
      </c>
      <c r="B108" t="s">
        <v>43</v>
      </c>
      <c r="E108">
        <v>2</v>
      </c>
      <c r="H108">
        <v>1</v>
      </c>
    </row>
    <row r="109" spans="1:13" x14ac:dyDescent="0.25">
      <c r="A109">
        <v>96</v>
      </c>
      <c r="B109" t="s">
        <v>43</v>
      </c>
      <c r="C109">
        <v>1</v>
      </c>
      <c r="H109">
        <v>2</v>
      </c>
    </row>
    <row r="110" spans="1:13" x14ac:dyDescent="0.25">
      <c r="A110">
        <v>97</v>
      </c>
      <c r="B110" t="s">
        <v>41</v>
      </c>
      <c r="E110">
        <v>1</v>
      </c>
      <c r="J110">
        <v>2</v>
      </c>
    </row>
    <row r="111" spans="1:13" x14ac:dyDescent="0.25">
      <c r="A111">
        <v>98</v>
      </c>
      <c r="B111" t="s">
        <v>43</v>
      </c>
      <c r="J111">
        <v>2</v>
      </c>
      <c r="M111">
        <v>1</v>
      </c>
    </row>
    <row r="112" spans="1:13" x14ac:dyDescent="0.25">
      <c r="A112">
        <v>99</v>
      </c>
      <c r="B112" t="s">
        <v>41</v>
      </c>
      <c r="E112">
        <v>1</v>
      </c>
      <c r="F112">
        <v>2</v>
      </c>
    </row>
    <row r="113" spans="1:14" x14ac:dyDescent="0.25">
      <c r="A113">
        <v>100</v>
      </c>
      <c r="B113" t="s">
        <v>43</v>
      </c>
      <c r="C113">
        <v>2</v>
      </c>
      <c r="E113">
        <v>1</v>
      </c>
    </row>
    <row r="115" spans="1:14" x14ac:dyDescent="0.25">
      <c r="B115">
        <v>1</v>
      </c>
      <c r="C115">
        <f>COUNTIF(C14:C113,"1")</f>
        <v>14</v>
      </c>
      <c r="D115">
        <f t="shared" ref="D115:N115" si="0">COUNTIF(D14:D113,"1")</f>
        <v>20</v>
      </c>
      <c r="E115">
        <f t="shared" si="0"/>
        <v>28</v>
      </c>
      <c r="F115">
        <f t="shared" si="0"/>
        <v>6</v>
      </c>
      <c r="G115">
        <f t="shared" si="0"/>
        <v>0</v>
      </c>
      <c r="H115">
        <f t="shared" si="0"/>
        <v>21</v>
      </c>
      <c r="I115">
        <f t="shared" si="0"/>
        <v>1</v>
      </c>
      <c r="J115">
        <f t="shared" si="0"/>
        <v>7</v>
      </c>
      <c r="K115">
        <f t="shared" si="0"/>
        <v>0</v>
      </c>
      <c r="L115">
        <f t="shared" si="0"/>
        <v>0</v>
      </c>
      <c r="M115">
        <f t="shared" si="0"/>
        <v>2</v>
      </c>
      <c r="N115">
        <f t="shared" si="0"/>
        <v>0</v>
      </c>
    </row>
    <row r="116" spans="1:14" x14ac:dyDescent="0.25">
      <c r="B116">
        <v>2</v>
      </c>
      <c r="C116">
        <f>COUNTIF(C14:C113,"2")</f>
        <v>12</v>
      </c>
      <c r="D116">
        <f t="shared" ref="D116:N116" si="1">COUNTIF(D14:D113,"2")</f>
        <v>13</v>
      </c>
      <c r="E116">
        <f t="shared" si="1"/>
        <v>25</v>
      </c>
      <c r="F116">
        <f t="shared" si="1"/>
        <v>11</v>
      </c>
      <c r="G116">
        <f t="shared" si="1"/>
        <v>4</v>
      </c>
      <c r="H116">
        <f t="shared" si="1"/>
        <v>15</v>
      </c>
      <c r="I116">
        <f t="shared" si="1"/>
        <v>3</v>
      </c>
      <c r="J116">
        <f t="shared" si="1"/>
        <v>7</v>
      </c>
      <c r="K116">
        <f t="shared" si="1"/>
        <v>0</v>
      </c>
      <c r="L116">
        <f t="shared" si="1"/>
        <v>1</v>
      </c>
      <c r="M116">
        <f t="shared" si="1"/>
        <v>8</v>
      </c>
      <c r="N116">
        <f t="shared" si="1"/>
        <v>0</v>
      </c>
    </row>
    <row r="117" spans="1:14" x14ac:dyDescent="0.25">
      <c r="B117" t="s">
        <v>149</v>
      </c>
      <c r="C117">
        <f>COUNTIF(C48:C89,"1")</f>
        <v>4</v>
      </c>
      <c r="D117">
        <f t="shared" ref="D117:N117" si="2">COUNTIF(D48:D89,"1")</f>
        <v>8</v>
      </c>
      <c r="E117">
        <f t="shared" si="2"/>
        <v>10</v>
      </c>
      <c r="F117">
        <f t="shared" si="2"/>
        <v>3</v>
      </c>
      <c r="G117">
        <f t="shared" si="2"/>
        <v>0</v>
      </c>
      <c r="H117">
        <f t="shared" si="2"/>
        <v>12</v>
      </c>
      <c r="I117">
        <f t="shared" si="2"/>
        <v>1</v>
      </c>
      <c r="J117">
        <f t="shared" si="2"/>
        <v>3</v>
      </c>
      <c r="K117">
        <f t="shared" si="2"/>
        <v>0</v>
      </c>
      <c r="L117">
        <f t="shared" si="2"/>
        <v>0</v>
      </c>
      <c r="M117">
        <f t="shared" si="2"/>
        <v>0</v>
      </c>
      <c r="N117">
        <f t="shared" si="2"/>
        <v>0</v>
      </c>
    </row>
    <row r="118" spans="1:14" x14ac:dyDescent="0.25">
      <c r="B118" t="s">
        <v>150</v>
      </c>
      <c r="C118">
        <f>COUNTIF(C48:C89,"2")</f>
        <v>8</v>
      </c>
      <c r="D118">
        <f t="shared" ref="D118:N118" si="3">COUNTIF(D48:D89,"2")</f>
        <v>8</v>
      </c>
      <c r="E118">
        <f t="shared" si="3"/>
        <v>9</v>
      </c>
      <c r="F118">
        <f t="shared" si="3"/>
        <v>4</v>
      </c>
      <c r="G118">
        <f t="shared" si="3"/>
        <v>1</v>
      </c>
      <c r="H118">
        <f t="shared" si="3"/>
        <v>4</v>
      </c>
      <c r="I118">
        <f t="shared" si="3"/>
        <v>1</v>
      </c>
      <c r="J118">
        <f t="shared" si="3"/>
        <v>0</v>
      </c>
      <c r="K118">
        <f t="shared" si="3"/>
        <v>0</v>
      </c>
      <c r="L118">
        <f t="shared" si="3"/>
        <v>1</v>
      </c>
      <c r="M118">
        <f t="shared" si="3"/>
        <v>5</v>
      </c>
      <c r="N118">
        <f t="shared" si="3"/>
        <v>0</v>
      </c>
    </row>
    <row r="119" spans="1:14" x14ac:dyDescent="0.25">
      <c r="B119" t="s">
        <v>151</v>
      </c>
      <c r="C119">
        <f>COUNTIF(C14:C47,"1")</f>
        <v>6</v>
      </c>
      <c r="D119">
        <f t="shared" ref="D119:N119" si="4">COUNTIF(D14:D47,"1")</f>
        <v>5</v>
      </c>
      <c r="E119">
        <f t="shared" si="4"/>
        <v>9</v>
      </c>
      <c r="F119">
        <f t="shared" si="4"/>
        <v>3</v>
      </c>
      <c r="G119">
        <f t="shared" si="4"/>
        <v>0</v>
      </c>
      <c r="H119">
        <f t="shared" si="4"/>
        <v>7</v>
      </c>
      <c r="I119">
        <f t="shared" si="4"/>
        <v>0</v>
      </c>
      <c r="J119">
        <f t="shared" si="4"/>
        <v>3</v>
      </c>
      <c r="K119">
        <f t="shared" si="4"/>
        <v>0</v>
      </c>
      <c r="L119">
        <f t="shared" si="4"/>
        <v>0</v>
      </c>
      <c r="M119">
        <f t="shared" si="4"/>
        <v>1</v>
      </c>
      <c r="N119">
        <f t="shared" si="4"/>
        <v>0</v>
      </c>
    </row>
    <row r="120" spans="1:14" x14ac:dyDescent="0.25">
      <c r="B120" t="s">
        <v>152</v>
      </c>
      <c r="C120">
        <f>COUNTIF(C14:C47,"2")</f>
        <v>3</v>
      </c>
      <c r="D120">
        <f t="shared" ref="D120:N120" si="5">COUNTIF(D14:D47,"2")</f>
        <v>2</v>
      </c>
      <c r="E120">
        <f t="shared" si="5"/>
        <v>8</v>
      </c>
      <c r="F120">
        <f t="shared" si="5"/>
        <v>6</v>
      </c>
      <c r="G120">
        <f t="shared" si="5"/>
        <v>1</v>
      </c>
      <c r="H120">
        <f t="shared" si="5"/>
        <v>6</v>
      </c>
      <c r="I120">
        <f t="shared" si="5"/>
        <v>2</v>
      </c>
      <c r="J120">
        <f t="shared" si="5"/>
        <v>3</v>
      </c>
      <c r="K120">
        <f t="shared" si="5"/>
        <v>0</v>
      </c>
      <c r="L120">
        <f t="shared" si="5"/>
        <v>0</v>
      </c>
      <c r="M120">
        <f t="shared" si="5"/>
        <v>3</v>
      </c>
      <c r="N120">
        <f t="shared" si="5"/>
        <v>0</v>
      </c>
    </row>
  </sheetData>
  <sortState ref="A14:N113">
    <sortCondition ref="A14:A11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selection activeCell="G14" sqref="G14"/>
    </sheetView>
  </sheetViews>
  <sheetFormatPr defaultRowHeight="15" x14ac:dyDescent="0.25"/>
  <cols>
    <col min="8" max="8" width="14" customWidth="1"/>
    <col min="11" max="11" width="13.28515625" customWidth="1"/>
    <col min="14" max="14" width="12.42578125" customWidth="1"/>
    <col min="17" max="17" width="10.42578125" customWidth="1"/>
  </cols>
  <sheetData>
    <row r="1" spans="1:18" x14ac:dyDescent="0.25">
      <c r="A1" t="s">
        <v>49</v>
      </c>
    </row>
    <row r="3" spans="1:18" x14ac:dyDescent="0.25">
      <c r="A3" s="2" t="s">
        <v>1</v>
      </c>
      <c r="B3" s="2" t="s">
        <v>50</v>
      </c>
      <c r="C3" s="2" t="s">
        <v>51</v>
      </c>
    </row>
    <row r="4" spans="1:18" x14ac:dyDescent="0.25">
      <c r="A4" s="3">
        <v>1</v>
      </c>
      <c r="B4" s="3" t="s">
        <v>43</v>
      </c>
      <c r="C4" s="3">
        <v>3</v>
      </c>
      <c r="D4" s="4"/>
      <c r="E4" s="4"/>
    </row>
    <row r="5" spans="1:18" ht="15.75" thickBot="1" x14ac:dyDescent="0.3">
      <c r="A5" s="3">
        <v>2</v>
      </c>
      <c r="B5" s="3" t="s">
        <v>43</v>
      </c>
      <c r="C5" s="3">
        <v>4</v>
      </c>
      <c r="D5" s="4"/>
      <c r="E5" s="4"/>
    </row>
    <row r="6" spans="1:18" x14ac:dyDescent="0.25">
      <c r="A6" s="3">
        <v>3</v>
      </c>
      <c r="B6" s="3" t="s">
        <v>43</v>
      </c>
      <c r="C6" s="3">
        <v>0</v>
      </c>
      <c r="D6" s="4"/>
      <c r="E6" s="4"/>
      <c r="H6" s="11" t="s">
        <v>142</v>
      </c>
      <c r="I6" s="11"/>
      <c r="K6" s="11" t="s">
        <v>141</v>
      </c>
      <c r="L6" s="11"/>
      <c r="N6" s="11" t="s">
        <v>139</v>
      </c>
      <c r="O6" s="11"/>
      <c r="Q6" s="11" t="s">
        <v>140</v>
      </c>
      <c r="R6" s="11"/>
    </row>
    <row r="7" spans="1:18" x14ac:dyDescent="0.25">
      <c r="A7" s="3">
        <v>4</v>
      </c>
      <c r="B7" s="3" t="s">
        <v>41</v>
      </c>
      <c r="C7" s="3">
        <v>5</v>
      </c>
      <c r="D7" s="4"/>
      <c r="E7" s="4"/>
      <c r="H7" s="9"/>
      <c r="I7" s="9"/>
      <c r="K7" s="9"/>
      <c r="L7" s="9"/>
      <c r="N7" s="9"/>
      <c r="O7" s="9"/>
      <c r="Q7" s="9"/>
      <c r="R7" s="9"/>
    </row>
    <row r="8" spans="1:18" x14ac:dyDescent="0.25">
      <c r="A8" s="3">
        <v>5</v>
      </c>
      <c r="B8" s="3" t="s">
        <v>41</v>
      </c>
      <c r="C8" s="3">
        <v>1</v>
      </c>
      <c r="D8" s="4"/>
      <c r="E8" s="4"/>
      <c r="H8" s="9" t="s">
        <v>125</v>
      </c>
      <c r="I8" s="9">
        <v>2.8673469387755102</v>
      </c>
      <c r="K8" s="9" t="s">
        <v>125</v>
      </c>
      <c r="L8" s="9">
        <v>2.347826086956522</v>
      </c>
      <c r="N8" s="9" t="s">
        <v>125</v>
      </c>
      <c r="O8" s="9">
        <v>4.8529411764705879</v>
      </c>
      <c r="Q8" s="9" t="s">
        <v>125</v>
      </c>
      <c r="R8" s="9">
        <v>1.5476190476190477</v>
      </c>
    </row>
    <row r="9" spans="1:18" x14ac:dyDescent="0.25">
      <c r="A9" s="3">
        <v>6</v>
      </c>
      <c r="B9" s="3" t="s">
        <v>41</v>
      </c>
      <c r="C9" s="3">
        <v>2</v>
      </c>
      <c r="D9" s="4"/>
      <c r="E9" s="4"/>
      <c r="H9" s="9" t="s">
        <v>126</v>
      </c>
      <c r="I9" s="9">
        <v>0.44816237812709547</v>
      </c>
      <c r="K9" s="9" t="s">
        <v>126</v>
      </c>
      <c r="L9" s="9">
        <v>0.61794219145877805</v>
      </c>
      <c r="N9" s="9" t="s">
        <v>126</v>
      </c>
      <c r="O9" s="9">
        <v>1.0953900752733907</v>
      </c>
      <c r="Q9" s="9" t="s">
        <v>126</v>
      </c>
      <c r="R9" s="9">
        <v>0.30137582495235976</v>
      </c>
    </row>
    <row r="10" spans="1:18" x14ac:dyDescent="0.25">
      <c r="A10" s="3">
        <v>7</v>
      </c>
      <c r="B10" s="3" t="s">
        <v>41</v>
      </c>
      <c r="C10" s="3">
        <v>2</v>
      </c>
      <c r="D10" s="4"/>
      <c r="E10" s="4"/>
      <c r="H10" s="9" t="s">
        <v>127</v>
      </c>
      <c r="I10" s="9">
        <v>2</v>
      </c>
      <c r="K10" s="9" t="s">
        <v>127</v>
      </c>
      <c r="L10" s="9">
        <v>1</v>
      </c>
      <c r="N10" s="9" t="s">
        <v>127</v>
      </c>
      <c r="O10" s="9">
        <v>2.5</v>
      </c>
      <c r="Q10" s="9" t="s">
        <v>127</v>
      </c>
      <c r="R10" s="9">
        <v>1</v>
      </c>
    </row>
    <row r="11" spans="1:18" x14ac:dyDescent="0.25">
      <c r="A11" s="3">
        <v>8</v>
      </c>
      <c r="B11" s="3" t="s">
        <v>41</v>
      </c>
      <c r="C11" s="3">
        <v>6</v>
      </c>
      <c r="D11" s="4"/>
      <c r="E11" s="4"/>
      <c r="H11" s="9" t="s">
        <v>128</v>
      </c>
      <c r="I11" s="9">
        <v>0</v>
      </c>
      <c r="K11" s="9" t="s">
        <v>128</v>
      </c>
      <c r="L11" s="9">
        <v>0</v>
      </c>
      <c r="N11" s="9" t="s">
        <v>128</v>
      </c>
      <c r="O11" s="9">
        <v>2</v>
      </c>
      <c r="Q11" s="9" t="s">
        <v>128</v>
      </c>
      <c r="R11" s="9">
        <v>0</v>
      </c>
    </row>
    <row r="12" spans="1:18" x14ac:dyDescent="0.25">
      <c r="A12" s="3">
        <v>9</v>
      </c>
      <c r="B12" s="3" t="s">
        <v>41</v>
      </c>
      <c r="C12" s="3">
        <v>2</v>
      </c>
      <c r="D12" s="4"/>
      <c r="E12" s="4"/>
      <c r="H12" s="9" t="s">
        <v>129</v>
      </c>
      <c r="I12" s="9">
        <v>4.4365811930490242</v>
      </c>
      <c r="K12" s="9" t="s">
        <v>129</v>
      </c>
      <c r="L12" s="9">
        <v>2.9635466413829517</v>
      </c>
      <c r="N12" s="9" t="s">
        <v>129</v>
      </c>
      <c r="O12" s="9">
        <v>6.3871668350101141</v>
      </c>
      <c r="Q12" s="9" t="s">
        <v>129</v>
      </c>
      <c r="R12" s="9">
        <v>1.9531385742850009</v>
      </c>
    </row>
    <row r="13" spans="1:18" x14ac:dyDescent="0.25">
      <c r="A13" s="3">
        <v>10</v>
      </c>
      <c r="B13" s="3" t="s">
        <v>43</v>
      </c>
      <c r="C13" s="3">
        <v>0</v>
      </c>
      <c r="D13" s="4"/>
      <c r="E13" s="4"/>
      <c r="H13" s="9" t="s">
        <v>130</v>
      </c>
      <c r="I13" s="9">
        <v>19.683252682516304</v>
      </c>
      <c r="K13" s="9" t="s">
        <v>130</v>
      </c>
      <c r="L13" s="9">
        <v>8.7826086956521738</v>
      </c>
      <c r="N13" s="9" t="s">
        <v>130</v>
      </c>
      <c r="O13" s="9">
        <v>40.79590017825312</v>
      </c>
      <c r="Q13" s="9" t="s">
        <v>130</v>
      </c>
      <c r="R13" s="9">
        <v>3.8147502903600463</v>
      </c>
    </row>
    <row r="14" spans="1:18" x14ac:dyDescent="0.25">
      <c r="A14" s="3">
        <v>11</v>
      </c>
      <c r="B14" s="3" t="s">
        <v>43</v>
      </c>
      <c r="C14" s="3">
        <v>5</v>
      </c>
      <c r="D14" s="4"/>
      <c r="E14" s="4"/>
      <c r="H14" s="9" t="s">
        <v>131</v>
      </c>
      <c r="I14" s="9">
        <v>16.636714917733649</v>
      </c>
      <c r="K14" s="9" t="s">
        <v>131</v>
      </c>
      <c r="L14" s="9">
        <v>6.8915288417102012</v>
      </c>
      <c r="N14" s="9" t="s">
        <v>131</v>
      </c>
      <c r="O14" s="9">
        <v>7.3383797060539369</v>
      </c>
      <c r="Q14" s="9" t="s">
        <v>131</v>
      </c>
      <c r="R14" s="9">
        <v>0.19771418438216726</v>
      </c>
    </row>
    <row r="15" spans="1:18" x14ac:dyDescent="0.25">
      <c r="A15" s="3">
        <v>12</v>
      </c>
      <c r="B15" s="3"/>
      <c r="C15" s="3">
        <v>2</v>
      </c>
      <c r="D15" s="4"/>
      <c r="E15" s="4"/>
      <c r="H15" s="9" t="s">
        <v>132</v>
      </c>
      <c r="I15" s="9">
        <v>3.5601116967670432</v>
      </c>
      <c r="K15" s="9" t="s">
        <v>132</v>
      </c>
      <c r="L15" s="9">
        <v>2.278836963580142</v>
      </c>
      <c r="N15" s="9" t="s">
        <v>132</v>
      </c>
      <c r="O15" s="9">
        <v>2.5653079081546508</v>
      </c>
      <c r="Q15" s="9" t="s">
        <v>132</v>
      </c>
      <c r="R15" s="9">
        <v>1.110741557215184</v>
      </c>
    </row>
    <row r="16" spans="1:18" x14ac:dyDescent="0.25">
      <c r="A16" s="3">
        <v>13</v>
      </c>
      <c r="B16" s="3" t="s">
        <v>43</v>
      </c>
      <c r="C16" s="3">
        <v>2</v>
      </c>
      <c r="D16" s="4"/>
      <c r="E16" s="4"/>
      <c r="H16" s="9" t="s">
        <v>133</v>
      </c>
      <c r="I16" s="9">
        <v>30</v>
      </c>
      <c r="K16" s="9" t="s">
        <v>133</v>
      </c>
      <c r="L16" s="9">
        <v>13</v>
      </c>
      <c r="N16" s="9" t="s">
        <v>133</v>
      </c>
      <c r="O16" s="9">
        <v>30</v>
      </c>
      <c r="Q16" s="9" t="s">
        <v>133</v>
      </c>
      <c r="R16" s="9">
        <v>7</v>
      </c>
    </row>
    <row r="17" spans="1:18" x14ac:dyDescent="0.25">
      <c r="A17" s="3">
        <v>14</v>
      </c>
      <c r="B17" s="3" t="s">
        <v>41</v>
      </c>
      <c r="C17" s="3">
        <v>4</v>
      </c>
      <c r="D17" s="4"/>
      <c r="E17" s="4"/>
      <c r="H17" s="9" t="s">
        <v>134</v>
      </c>
      <c r="I17" s="9">
        <v>0</v>
      </c>
      <c r="K17" s="9" t="s">
        <v>134</v>
      </c>
      <c r="L17" s="9">
        <v>0</v>
      </c>
      <c r="N17" s="9" t="s">
        <v>134</v>
      </c>
      <c r="O17" s="9">
        <v>0</v>
      </c>
      <c r="Q17" s="9" t="s">
        <v>134</v>
      </c>
      <c r="R17" s="9">
        <v>0</v>
      </c>
    </row>
    <row r="18" spans="1:18" x14ac:dyDescent="0.25">
      <c r="A18" s="3">
        <v>15</v>
      </c>
      <c r="B18" s="3"/>
      <c r="C18" s="3">
        <v>6</v>
      </c>
      <c r="D18" s="4"/>
      <c r="E18" s="4"/>
      <c r="H18" s="9" t="s">
        <v>135</v>
      </c>
      <c r="I18" s="9">
        <v>30</v>
      </c>
      <c r="K18" s="9" t="s">
        <v>135</v>
      </c>
      <c r="L18" s="9">
        <v>13</v>
      </c>
      <c r="N18" s="9" t="s">
        <v>135</v>
      </c>
      <c r="O18" s="9">
        <v>30</v>
      </c>
      <c r="Q18" s="9" t="s">
        <v>135</v>
      </c>
      <c r="R18" s="9">
        <v>7</v>
      </c>
    </row>
    <row r="19" spans="1:18" x14ac:dyDescent="0.25">
      <c r="A19" s="3">
        <v>16</v>
      </c>
      <c r="B19" s="3"/>
      <c r="C19" s="3">
        <v>0</v>
      </c>
      <c r="D19" s="4"/>
      <c r="E19" s="4"/>
      <c r="H19" s="9" t="s">
        <v>136</v>
      </c>
      <c r="I19" s="9">
        <v>281</v>
      </c>
      <c r="K19" s="9" t="s">
        <v>136</v>
      </c>
      <c r="L19" s="9">
        <v>54</v>
      </c>
      <c r="N19" s="9" t="s">
        <v>136</v>
      </c>
      <c r="O19" s="9">
        <v>165</v>
      </c>
      <c r="Q19" s="9" t="s">
        <v>136</v>
      </c>
      <c r="R19" s="9">
        <v>65</v>
      </c>
    </row>
    <row r="20" spans="1:18" ht="15.75" thickBot="1" x14ac:dyDescent="0.3">
      <c r="A20" s="3">
        <v>17</v>
      </c>
      <c r="B20" s="3" t="s">
        <v>41</v>
      </c>
      <c r="C20" s="3">
        <v>11</v>
      </c>
      <c r="D20" s="4"/>
      <c r="E20" s="4"/>
      <c r="H20" s="10" t="s">
        <v>124</v>
      </c>
      <c r="I20" s="10">
        <v>98</v>
      </c>
      <c r="K20" s="10" t="s">
        <v>124</v>
      </c>
      <c r="L20" s="10">
        <v>23</v>
      </c>
      <c r="N20" s="10" t="s">
        <v>124</v>
      </c>
      <c r="O20" s="10">
        <v>34</v>
      </c>
      <c r="Q20" s="10" t="s">
        <v>124</v>
      </c>
      <c r="R20" s="10">
        <v>42</v>
      </c>
    </row>
    <row r="21" spans="1:18" x14ac:dyDescent="0.25">
      <c r="A21" s="3">
        <v>18</v>
      </c>
      <c r="B21" s="3"/>
      <c r="C21" s="3">
        <v>4</v>
      </c>
      <c r="D21" s="4"/>
      <c r="E21" s="4"/>
    </row>
    <row r="22" spans="1:18" x14ac:dyDescent="0.25">
      <c r="A22" s="3">
        <v>19</v>
      </c>
      <c r="B22" s="3"/>
      <c r="C22" s="3">
        <v>0</v>
      </c>
      <c r="D22" s="4"/>
      <c r="E22" s="4"/>
    </row>
    <row r="23" spans="1:18" x14ac:dyDescent="0.25">
      <c r="A23" s="3">
        <v>20</v>
      </c>
      <c r="B23" s="3"/>
      <c r="C23" s="3">
        <v>4</v>
      </c>
      <c r="D23" s="4"/>
      <c r="E23" s="4"/>
    </row>
    <row r="24" spans="1:18" x14ac:dyDescent="0.25">
      <c r="A24" s="3">
        <v>21</v>
      </c>
      <c r="B24" s="3"/>
      <c r="C24" s="3">
        <v>13</v>
      </c>
      <c r="D24" s="4"/>
      <c r="E24" s="4"/>
    </row>
    <row r="25" spans="1:18" x14ac:dyDescent="0.25">
      <c r="A25" s="3">
        <v>22</v>
      </c>
      <c r="B25" s="3"/>
      <c r="C25" s="3">
        <v>1</v>
      </c>
      <c r="D25" s="4"/>
      <c r="E25" s="4"/>
    </row>
    <row r="26" spans="1:18" x14ac:dyDescent="0.25">
      <c r="A26" s="3">
        <v>23</v>
      </c>
      <c r="B26" s="3"/>
      <c r="C26" s="3">
        <v>4</v>
      </c>
      <c r="D26" s="4"/>
      <c r="E26" s="4"/>
    </row>
    <row r="27" spans="1:18" x14ac:dyDescent="0.25">
      <c r="A27" s="3">
        <v>24</v>
      </c>
      <c r="B27" s="3"/>
      <c r="C27" s="3">
        <v>2</v>
      </c>
      <c r="D27" s="4"/>
      <c r="E27" s="4"/>
    </row>
    <row r="28" spans="1:18" x14ac:dyDescent="0.25">
      <c r="A28" s="3">
        <v>25</v>
      </c>
      <c r="B28" s="3"/>
      <c r="C28" s="3">
        <v>1</v>
      </c>
      <c r="D28" s="4"/>
      <c r="E28" s="4"/>
    </row>
    <row r="29" spans="1:18" x14ac:dyDescent="0.25">
      <c r="A29" s="3">
        <v>26</v>
      </c>
      <c r="B29" s="3"/>
      <c r="C29" s="3">
        <v>2</v>
      </c>
      <c r="D29" s="4"/>
      <c r="E29" s="4"/>
    </row>
    <row r="30" spans="1:18" x14ac:dyDescent="0.25">
      <c r="A30" s="3">
        <v>27</v>
      </c>
      <c r="B30" s="3" t="s">
        <v>43</v>
      </c>
      <c r="C30" s="3">
        <v>1</v>
      </c>
      <c r="D30" s="4"/>
      <c r="E30" s="4"/>
    </row>
    <row r="31" spans="1:18" x14ac:dyDescent="0.25">
      <c r="A31" s="3">
        <v>28</v>
      </c>
      <c r="B31" s="3"/>
      <c r="C31" s="3">
        <v>0</v>
      </c>
      <c r="D31" s="4"/>
      <c r="E31" s="4"/>
    </row>
    <row r="32" spans="1:18" x14ac:dyDescent="0.25">
      <c r="A32" s="3">
        <v>29</v>
      </c>
      <c r="B32" s="3"/>
      <c r="C32" s="3">
        <v>0</v>
      </c>
      <c r="D32" s="4"/>
      <c r="E32" s="4"/>
    </row>
    <row r="33" spans="1:5" x14ac:dyDescent="0.25">
      <c r="A33" s="3">
        <v>30</v>
      </c>
      <c r="B33" s="3"/>
      <c r="C33" s="3">
        <v>5</v>
      </c>
      <c r="D33" s="4"/>
      <c r="E33" s="4"/>
    </row>
    <row r="34" spans="1:5" x14ac:dyDescent="0.25">
      <c r="A34" s="3">
        <v>31</v>
      </c>
      <c r="B34" s="3"/>
      <c r="C34" s="3">
        <v>0</v>
      </c>
      <c r="D34" s="4"/>
      <c r="E34" s="4"/>
    </row>
    <row r="35" spans="1:5" x14ac:dyDescent="0.25">
      <c r="A35" s="3">
        <v>32</v>
      </c>
      <c r="B35" s="3"/>
      <c r="C35" s="3">
        <v>0</v>
      </c>
      <c r="D35" s="4"/>
      <c r="E35" s="4"/>
    </row>
    <row r="36" spans="1:5" x14ac:dyDescent="0.25">
      <c r="A36" s="3">
        <v>33</v>
      </c>
      <c r="B36" s="3"/>
      <c r="C36" s="3">
        <v>4</v>
      </c>
      <c r="D36" s="4"/>
      <c r="E36" s="4"/>
    </row>
    <row r="37" spans="1:5" x14ac:dyDescent="0.25">
      <c r="A37" s="3">
        <v>34</v>
      </c>
      <c r="B37" s="3"/>
      <c r="C37" s="3">
        <v>1</v>
      </c>
      <c r="D37" s="4"/>
      <c r="E37" s="4"/>
    </row>
    <row r="38" spans="1:5" x14ac:dyDescent="0.25">
      <c r="A38" s="3">
        <v>35</v>
      </c>
      <c r="B38" s="3" t="s">
        <v>43</v>
      </c>
      <c r="C38" s="3">
        <v>2</v>
      </c>
      <c r="D38" s="4"/>
      <c r="E38" s="4"/>
    </row>
    <row r="39" spans="1:5" x14ac:dyDescent="0.25">
      <c r="A39" s="3">
        <v>36</v>
      </c>
      <c r="B39" s="3" t="s">
        <v>41</v>
      </c>
      <c r="C39" s="3">
        <v>1</v>
      </c>
      <c r="D39" s="4"/>
      <c r="E39" s="4"/>
    </row>
    <row r="40" spans="1:5" x14ac:dyDescent="0.25">
      <c r="A40" s="3">
        <v>37</v>
      </c>
      <c r="B40" s="3"/>
      <c r="C40" s="3">
        <v>1</v>
      </c>
      <c r="D40" s="4"/>
      <c r="E40" s="4"/>
    </row>
    <row r="41" spans="1:5" x14ac:dyDescent="0.25">
      <c r="A41" s="3">
        <v>38</v>
      </c>
      <c r="B41" s="3" t="s">
        <v>43</v>
      </c>
      <c r="C41" s="3">
        <v>3</v>
      </c>
      <c r="D41" s="4"/>
      <c r="E41" s="4"/>
    </row>
    <row r="42" spans="1:5" x14ac:dyDescent="0.25">
      <c r="A42" s="3">
        <v>39</v>
      </c>
      <c r="B42" s="3" t="s">
        <v>43</v>
      </c>
      <c r="C42" s="3">
        <v>0</v>
      </c>
      <c r="D42" s="4"/>
      <c r="E42" s="4"/>
    </row>
    <row r="43" spans="1:5" x14ac:dyDescent="0.25">
      <c r="A43" s="3">
        <v>40</v>
      </c>
      <c r="B43" s="3" t="s">
        <v>43</v>
      </c>
      <c r="C43" s="3">
        <v>1</v>
      </c>
      <c r="D43" s="4"/>
      <c r="E43" s="4"/>
    </row>
    <row r="44" spans="1:5" x14ac:dyDescent="0.25">
      <c r="A44" s="3">
        <v>41</v>
      </c>
      <c r="B44" s="3" t="s">
        <v>41</v>
      </c>
      <c r="C44" s="3">
        <v>3</v>
      </c>
      <c r="D44" s="4"/>
      <c r="E44" s="4"/>
    </row>
    <row r="45" spans="1:5" x14ac:dyDescent="0.25">
      <c r="A45" s="3">
        <v>42</v>
      </c>
      <c r="B45" s="3" t="s">
        <v>43</v>
      </c>
      <c r="C45" s="3">
        <v>0</v>
      </c>
      <c r="D45" s="4"/>
      <c r="E45" s="4"/>
    </row>
    <row r="46" spans="1:5" x14ac:dyDescent="0.25">
      <c r="A46" s="3">
        <v>43</v>
      </c>
      <c r="B46" s="3" t="s">
        <v>43</v>
      </c>
      <c r="C46" s="3">
        <v>7</v>
      </c>
      <c r="D46" s="4"/>
      <c r="E46" s="4"/>
    </row>
    <row r="47" spans="1:5" x14ac:dyDescent="0.25">
      <c r="A47" s="3">
        <v>44</v>
      </c>
      <c r="B47" s="3" t="s">
        <v>43</v>
      </c>
      <c r="C47" s="3">
        <v>5</v>
      </c>
      <c r="D47" s="4"/>
      <c r="E47" s="4"/>
    </row>
    <row r="48" spans="1:5" x14ac:dyDescent="0.25">
      <c r="A48" s="3">
        <v>45</v>
      </c>
      <c r="B48" s="3" t="s">
        <v>41</v>
      </c>
      <c r="C48" s="3">
        <v>12</v>
      </c>
      <c r="D48" s="4"/>
      <c r="E48" s="4"/>
    </row>
    <row r="49" spans="1:5" x14ac:dyDescent="0.25">
      <c r="A49" s="3">
        <v>46</v>
      </c>
      <c r="B49" s="3" t="s">
        <v>41</v>
      </c>
      <c r="C49" s="3">
        <v>2</v>
      </c>
      <c r="D49" s="4"/>
      <c r="E49" s="4"/>
    </row>
    <row r="50" spans="1:5" x14ac:dyDescent="0.25">
      <c r="A50" s="3">
        <v>47</v>
      </c>
      <c r="B50" s="3" t="s">
        <v>41</v>
      </c>
      <c r="C50" s="3">
        <v>2</v>
      </c>
      <c r="D50" s="4"/>
      <c r="E50" s="4"/>
    </row>
    <row r="51" spans="1:5" x14ac:dyDescent="0.25">
      <c r="A51" s="3">
        <v>48</v>
      </c>
      <c r="B51" s="3" t="s">
        <v>41</v>
      </c>
      <c r="C51" s="3">
        <v>1</v>
      </c>
      <c r="D51" s="4"/>
      <c r="E51" s="4"/>
    </row>
    <row r="52" spans="1:5" x14ac:dyDescent="0.25">
      <c r="A52" s="3">
        <v>49</v>
      </c>
      <c r="B52" s="3" t="s">
        <v>41</v>
      </c>
      <c r="C52" s="3">
        <v>30</v>
      </c>
      <c r="D52" s="4"/>
      <c r="E52" s="4"/>
    </row>
    <row r="53" spans="1:5" x14ac:dyDescent="0.25">
      <c r="A53" s="3">
        <v>50</v>
      </c>
      <c r="B53" s="3" t="s">
        <v>41</v>
      </c>
      <c r="C53" s="3">
        <v>5</v>
      </c>
      <c r="D53" s="4"/>
      <c r="E53" s="4"/>
    </row>
    <row r="54" spans="1:5" x14ac:dyDescent="0.25">
      <c r="A54" s="3">
        <v>51</v>
      </c>
      <c r="B54" s="3" t="s">
        <v>43</v>
      </c>
      <c r="C54" s="3">
        <v>3</v>
      </c>
      <c r="D54" s="4"/>
      <c r="E54" s="4"/>
    </row>
    <row r="55" spans="1:5" x14ac:dyDescent="0.25">
      <c r="A55" s="3">
        <v>52</v>
      </c>
      <c r="B55" s="3" t="s">
        <v>41</v>
      </c>
      <c r="C55" s="3">
        <v>5</v>
      </c>
      <c r="D55" s="4"/>
      <c r="E55" s="4"/>
    </row>
    <row r="56" spans="1:5" x14ac:dyDescent="0.25">
      <c r="A56" s="3">
        <v>53</v>
      </c>
      <c r="B56" s="3" t="s">
        <v>43</v>
      </c>
      <c r="C56" s="3">
        <v>0</v>
      </c>
      <c r="D56" s="4"/>
      <c r="E56" s="4"/>
    </row>
    <row r="57" spans="1:5" x14ac:dyDescent="0.25">
      <c r="A57" s="3">
        <v>54</v>
      </c>
      <c r="B57" s="3" t="s">
        <v>43</v>
      </c>
      <c r="C57" s="3">
        <v>0</v>
      </c>
      <c r="D57" s="4"/>
      <c r="E57" s="4"/>
    </row>
    <row r="58" spans="1:5" x14ac:dyDescent="0.25">
      <c r="A58" s="3">
        <v>55</v>
      </c>
      <c r="B58" s="3" t="s">
        <v>43</v>
      </c>
      <c r="C58" s="3">
        <v>0</v>
      </c>
      <c r="D58" s="4"/>
      <c r="E58" s="4"/>
    </row>
    <row r="59" spans="1:5" x14ac:dyDescent="0.25">
      <c r="A59" s="3">
        <v>56</v>
      </c>
      <c r="B59" s="3" t="s">
        <v>43</v>
      </c>
      <c r="C59" s="3">
        <v>0</v>
      </c>
      <c r="D59" s="4"/>
      <c r="E59" s="4"/>
    </row>
    <row r="60" spans="1:5" x14ac:dyDescent="0.25">
      <c r="A60" s="3">
        <v>57</v>
      </c>
      <c r="B60" s="3" t="s">
        <v>43</v>
      </c>
      <c r="C60" s="3">
        <v>5</v>
      </c>
      <c r="D60" s="4"/>
      <c r="E60" s="4"/>
    </row>
    <row r="61" spans="1:5" x14ac:dyDescent="0.25">
      <c r="A61" s="3">
        <v>58</v>
      </c>
      <c r="B61" s="3" t="s">
        <v>43</v>
      </c>
      <c r="C61" s="3">
        <v>0</v>
      </c>
      <c r="D61" s="4"/>
      <c r="E61" s="4"/>
    </row>
    <row r="62" spans="1:5" x14ac:dyDescent="0.25">
      <c r="A62" s="3">
        <v>59</v>
      </c>
      <c r="B62" s="3" t="s">
        <v>43</v>
      </c>
      <c r="C62" s="3">
        <v>3</v>
      </c>
      <c r="D62" s="4"/>
      <c r="E62" s="4"/>
    </row>
    <row r="63" spans="1:5" x14ac:dyDescent="0.25">
      <c r="A63" s="3">
        <v>60</v>
      </c>
      <c r="B63" s="3" t="s">
        <v>43</v>
      </c>
      <c r="C63" s="3">
        <v>0</v>
      </c>
      <c r="D63" s="4"/>
      <c r="E63" s="4"/>
    </row>
    <row r="64" spans="1:5" x14ac:dyDescent="0.25">
      <c r="A64" s="3">
        <v>61</v>
      </c>
      <c r="B64" s="3" t="s">
        <v>43</v>
      </c>
      <c r="C64" s="3">
        <v>0</v>
      </c>
      <c r="D64" s="4"/>
      <c r="E64" s="4"/>
    </row>
    <row r="65" spans="1:5" x14ac:dyDescent="0.25">
      <c r="A65" s="3">
        <v>62</v>
      </c>
      <c r="B65" s="3" t="s">
        <v>43</v>
      </c>
      <c r="C65" s="3">
        <v>2</v>
      </c>
      <c r="D65" s="4"/>
      <c r="E65" s="4"/>
    </row>
    <row r="66" spans="1:5" x14ac:dyDescent="0.25">
      <c r="A66" s="3">
        <v>63</v>
      </c>
      <c r="B66" s="3" t="s">
        <v>41</v>
      </c>
      <c r="C66" s="3">
        <v>2</v>
      </c>
      <c r="D66" s="4"/>
      <c r="E66" s="4"/>
    </row>
    <row r="67" spans="1:5" x14ac:dyDescent="0.25">
      <c r="A67" s="3">
        <v>64</v>
      </c>
      <c r="B67" s="3" t="s">
        <v>41</v>
      </c>
      <c r="C67" s="3">
        <v>3</v>
      </c>
      <c r="D67" s="4"/>
      <c r="E67" s="4"/>
    </row>
    <row r="68" spans="1:5" x14ac:dyDescent="0.25">
      <c r="A68" s="3">
        <v>65</v>
      </c>
      <c r="B68" s="3" t="s">
        <v>41</v>
      </c>
      <c r="C68" s="3">
        <v>0</v>
      </c>
      <c r="D68" s="4"/>
      <c r="E68" s="4"/>
    </row>
    <row r="69" spans="1:5" x14ac:dyDescent="0.25">
      <c r="A69" s="3">
        <v>66</v>
      </c>
      <c r="B69" s="3" t="s">
        <v>41</v>
      </c>
      <c r="C69" s="3">
        <v>3</v>
      </c>
      <c r="D69" s="4"/>
      <c r="E69" s="4"/>
    </row>
    <row r="70" spans="1:5" x14ac:dyDescent="0.25">
      <c r="A70" s="3">
        <v>67</v>
      </c>
      <c r="B70" s="3" t="s">
        <v>41</v>
      </c>
      <c r="C70" s="3"/>
      <c r="D70" s="4"/>
      <c r="E70" s="4"/>
    </row>
    <row r="71" spans="1:5" x14ac:dyDescent="0.25">
      <c r="A71" s="3">
        <v>68</v>
      </c>
      <c r="B71" s="3" t="s">
        <v>43</v>
      </c>
      <c r="C71" s="3">
        <v>3</v>
      </c>
      <c r="D71" s="4"/>
      <c r="E71" s="4"/>
    </row>
    <row r="72" spans="1:5" x14ac:dyDescent="0.25">
      <c r="A72" s="3">
        <v>69</v>
      </c>
      <c r="B72" s="3" t="s">
        <v>43</v>
      </c>
      <c r="C72" s="3">
        <v>1</v>
      </c>
      <c r="D72" s="4"/>
      <c r="E72" s="4"/>
    </row>
    <row r="73" spans="1:5" x14ac:dyDescent="0.25">
      <c r="A73" s="3">
        <v>70</v>
      </c>
      <c r="B73" s="3" t="s">
        <v>43</v>
      </c>
      <c r="C73" s="3">
        <v>0</v>
      </c>
      <c r="D73" s="4"/>
      <c r="E73" s="4"/>
    </row>
    <row r="74" spans="1:5" x14ac:dyDescent="0.25">
      <c r="A74" s="3">
        <v>71</v>
      </c>
      <c r="B74" s="3" t="s">
        <v>43</v>
      </c>
      <c r="C74" s="3">
        <v>0</v>
      </c>
      <c r="D74" s="4"/>
      <c r="E74" s="4"/>
    </row>
    <row r="75" spans="1:5" x14ac:dyDescent="0.25">
      <c r="A75" s="3">
        <v>72</v>
      </c>
      <c r="B75" s="3" t="s">
        <v>43</v>
      </c>
      <c r="C75" s="3">
        <v>5</v>
      </c>
      <c r="D75" s="4"/>
      <c r="E75" s="4"/>
    </row>
    <row r="76" spans="1:5" x14ac:dyDescent="0.25">
      <c r="A76" s="3">
        <v>73</v>
      </c>
      <c r="B76" s="3" t="s">
        <v>41</v>
      </c>
      <c r="C76" s="3">
        <v>1</v>
      </c>
      <c r="D76" s="4"/>
      <c r="E76" s="4"/>
    </row>
    <row r="77" spans="1:5" x14ac:dyDescent="0.25">
      <c r="A77" s="3">
        <v>74</v>
      </c>
      <c r="B77" s="3"/>
      <c r="C77" s="3">
        <v>0</v>
      </c>
      <c r="D77" s="4"/>
      <c r="E77" s="4"/>
    </row>
    <row r="78" spans="1:5" x14ac:dyDescent="0.25">
      <c r="A78" s="3">
        <v>75</v>
      </c>
      <c r="B78" s="3"/>
      <c r="C78" s="3">
        <v>1</v>
      </c>
      <c r="D78" s="4"/>
      <c r="E78" s="4"/>
    </row>
    <row r="79" spans="1:5" x14ac:dyDescent="0.25">
      <c r="A79" s="3">
        <v>76</v>
      </c>
      <c r="B79" s="3" t="s">
        <v>41</v>
      </c>
      <c r="C79" s="3">
        <v>0</v>
      </c>
      <c r="D79" s="4"/>
      <c r="E79" s="4"/>
    </row>
    <row r="80" spans="1:5" x14ac:dyDescent="0.25">
      <c r="A80" s="3">
        <v>77</v>
      </c>
      <c r="B80" s="3" t="s">
        <v>41</v>
      </c>
      <c r="C80" s="3">
        <v>5</v>
      </c>
      <c r="D80" s="4"/>
      <c r="E80" s="4"/>
    </row>
    <row r="81" spans="1:5" x14ac:dyDescent="0.25">
      <c r="A81" s="3">
        <v>78</v>
      </c>
      <c r="B81" s="3" t="s">
        <v>43</v>
      </c>
      <c r="C81" s="3">
        <v>1</v>
      </c>
      <c r="D81" s="4"/>
      <c r="E81" s="4"/>
    </row>
    <row r="82" spans="1:5" x14ac:dyDescent="0.25">
      <c r="A82" s="3">
        <v>79</v>
      </c>
      <c r="B82" s="3"/>
      <c r="C82" s="3">
        <v>3</v>
      </c>
      <c r="D82" s="4"/>
      <c r="E82" s="4"/>
    </row>
    <row r="83" spans="1:5" x14ac:dyDescent="0.25">
      <c r="A83" s="3">
        <v>80</v>
      </c>
      <c r="B83" s="3" t="s">
        <v>41</v>
      </c>
      <c r="C83" s="3">
        <v>0</v>
      </c>
      <c r="D83" s="4"/>
      <c r="E83" s="4"/>
    </row>
    <row r="84" spans="1:5" x14ac:dyDescent="0.25">
      <c r="A84" s="3">
        <v>81</v>
      </c>
      <c r="B84" s="3" t="s">
        <v>43</v>
      </c>
      <c r="C84" s="3">
        <v>0</v>
      </c>
      <c r="D84" s="4"/>
      <c r="E84" s="4"/>
    </row>
    <row r="85" spans="1:5" x14ac:dyDescent="0.25">
      <c r="A85" s="3">
        <v>82</v>
      </c>
      <c r="B85" s="3" t="s">
        <v>43</v>
      </c>
      <c r="C85" s="3">
        <v>1</v>
      </c>
      <c r="D85" s="4"/>
      <c r="E85" s="4"/>
    </row>
    <row r="86" spans="1:5" x14ac:dyDescent="0.25">
      <c r="A86" s="3">
        <v>83</v>
      </c>
      <c r="B86" s="3" t="s">
        <v>41</v>
      </c>
      <c r="C86" s="3">
        <v>2</v>
      </c>
      <c r="D86" s="4"/>
      <c r="E86" s="4"/>
    </row>
    <row r="87" spans="1:5" x14ac:dyDescent="0.25">
      <c r="A87" s="3">
        <v>84</v>
      </c>
      <c r="B87" s="3" t="s">
        <v>41</v>
      </c>
      <c r="C87" s="3">
        <v>0</v>
      </c>
      <c r="D87" s="4"/>
      <c r="E87" s="4"/>
    </row>
    <row r="88" spans="1:5" x14ac:dyDescent="0.25">
      <c r="A88" s="3">
        <v>85</v>
      </c>
      <c r="B88" s="3" t="s">
        <v>41</v>
      </c>
      <c r="C88" s="3">
        <v>0</v>
      </c>
      <c r="D88" s="4"/>
      <c r="E88" s="4"/>
    </row>
    <row r="89" spans="1:5" x14ac:dyDescent="0.25">
      <c r="A89" s="3">
        <v>86</v>
      </c>
      <c r="B89" s="3" t="s">
        <v>43</v>
      </c>
      <c r="C89" s="3">
        <v>0</v>
      </c>
      <c r="D89" s="4"/>
      <c r="E89" s="4"/>
    </row>
    <row r="90" spans="1:5" x14ac:dyDescent="0.25">
      <c r="A90" s="3">
        <v>87</v>
      </c>
      <c r="B90" s="3" t="s">
        <v>41</v>
      </c>
      <c r="C90" s="3">
        <v>2</v>
      </c>
      <c r="D90" s="4"/>
      <c r="E90" s="4"/>
    </row>
    <row r="91" spans="1:5" x14ac:dyDescent="0.25">
      <c r="A91" s="3">
        <v>88</v>
      </c>
      <c r="B91" s="3" t="s">
        <v>41</v>
      </c>
      <c r="C91" s="3">
        <v>7</v>
      </c>
      <c r="D91" s="4"/>
      <c r="E91" s="4"/>
    </row>
    <row r="92" spans="1:5" x14ac:dyDescent="0.25">
      <c r="A92" s="3">
        <v>89</v>
      </c>
      <c r="B92" s="3" t="s">
        <v>43</v>
      </c>
      <c r="C92" s="3">
        <v>0</v>
      </c>
      <c r="D92" s="4"/>
      <c r="E92" s="4"/>
    </row>
    <row r="93" spans="1:5" x14ac:dyDescent="0.25">
      <c r="A93" s="3">
        <v>90</v>
      </c>
      <c r="B93" s="3" t="s">
        <v>41</v>
      </c>
      <c r="C93" s="3">
        <v>6</v>
      </c>
      <c r="D93" s="4"/>
      <c r="E93" s="4"/>
    </row>
    <row r="94" spans="1:5" x14ac:dyDescent="0.25">
      <c r="A94" s="3">
        <v>91</v>
      </c>
      <c r="B94" s="3" t="s">
        <v>43</v>
      </c>
      <c r="C94" s="3">
        <v>0</v>
      </c>
      <c r="D94" s="4"/>
      <c r="E94" s="4"/>
    </row>
    <row r="95" spans="1:5" x14ac:dyDescent="0.25">
      <c r="A95" s="3">
        <v>92</v>
      </c>
      <c r="B95" s="3" t="s">
        <v>43</v>
      </c>
      <c r="C95" s="3">
        <v>0</v>
      </c>
      <c r="D95" s="4"/>
      <c r="E95" s="4"/>
    </row>
    <row r="96" spans="1:5" x14ac:dyDescent="0.25">
      <c r="A96" s="3">
        <v>93</v>
      </c>
      <c r="B96" s="3" t="s">
        <v>41</v>
      </c>
      <c r="C96" s="3">
        <v>4</v>
      </c>
      <c r="D96" s="4"/>
      <c r="E96" s="4"/>
    </row>
    <row r="97" spans="1:5" x14ac:dyDescent="0.25">
      <c r="A97" s="3">
        <v>94</v>
      </c>
      <c r="B97" s="3" t="s">
        <v>43</v>
      </c>
      <c r="C97" s="3">
        <v>2</v>
      </c>
      <c r="D97" s="4"/>
      <c r="E97" s="4"/>
    </row>
    <row r="98" spans="1:5" x14ac:dyDescent="0.25">
      <c r="A98" s="3">
        <v>95</v>
      </c>
      <c r="B98" s="3" t="s">
        <v>43</v>
      </c>
      <c r="C98" s="3">
        <v>0</v>
      </c>
      <c r="D98" s="4"/>
      <c r="E98" s="4"/>
    </row>
    <row r="99" spans="1:5" x14ac:dyDescent="0.25">
      <c r="A99" s="3">
        <v>96</v>
      </c>
      <c r="B99" s="3" t="s">
        <v>43</v>
      </c>
      <c r="C99" s="3">
        <v>0</v>
      </c>
      <c r="D99" s="4"/>
      <c r="E99" s="4"/>
    </row>
    <row r="100" spans="1:5" x14ac:dyDescent="0.25">
      <c r="A100" s="3">
        <v>97</v>
      </c>
      <c r="B100" s="3" t="s">
        <v>41</v>
      </c>
      <c r="C100" s="3">
        <v>21</v>
      </c>
      <c r="D100" s="4"/>
      <c r="E100" s="4"/>
    </row>
    <row r="101" spans="1:5" x14ac:dyDescent="0.25">
      <c r="A101" s="3">
        <v>98</v>
      </c>
      <c r="B101" s="3" t="s">
        <v>43</v>
      </c>
      <c r="C101" s="3">
        <v>1</v>
      </c>
      <c r="D101" s="4"/>
      <c r="E101" s="4"/>
    </row>
    <row r="102" spans="1:5" x14ac:dyDescent="0.25">
      <c r="A102" s="3">
        <v>99</v>
      </c>
      <c r="B102" s="3" t="s">
        <v>41</v>
      </c>
      <c r="C102" s="3">
        <v>15</v>
      </c>
      <c r="D102" s="4"/>
      <c r="E102" s="4"/>
    </row>
    <row r="103" spans="1:5" x14ac:dyDescent="0.25">
      <c r="A103" s="3">
        <v>100</v>
      </c>
      <c r="B103" s="3" t="s">
        <v>43</v>
      </c>
      <c r="C103" s="3">
        <v>5</v>
      </c>
      <c r="D103" s="4"/>
      <c r="E103" s="4"/>
    </row>
    <row r="104" spans="1:5" x14ac:dyDescent="0.25">
      <c r="A104" s="4"/>
      <c r="B104" s="4"/>
      <c r="C104" s="4"/>
      <c r="D104" s="4"/>
      <c r="E104" s="4"/>
    </row>
    <row r="105" spans="1:5" x14ac:dyDescent="0.25">
      <c r="A105" s="4"/>
      <c r="B105" s="4"/>
      <c r="C105" s="4"/>
      <c r="D105" s="4"/>
      <c r="E105" s="4"/>
    </row>
  </sheetData>
  <sortState ref="A4:C103">
    <sortCondition ref="A4:A10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workbookViewId="0">
      <selection activeCell="H6" sqref="H6"/>
    </sheetView>
  </sheetViews>
  <sheetFormatPr defaultRowHeight="15" x14ac:dyDescent="0.25"/>
  <cols>
    <col min="7" max="7" width="14" customWidth="1"/>
    <col min="10" max="10" width="14.5703125" customWidth="1"/>
    <col min="13" max="13" width="13.7109375" customWidth="1"/>
    <col min="16" max="16" width="13.7109375" customWidth="1"/>
  </cols>
  <sheetData>
    <row r="1" spans="1:17" x14ac:dyDescent="0.25">
      <c r="A1" t="s">
        <v>53</v>
      </c>
    </row>
    <row r="3" spans="1:17" x14ac:dyDescent="0.25">
      <c r="A3" s="2" t="s">
        <v>1</v>
      </c>
      <c r="B3" s="2" t="s">
        <v>50</v>
      </c>
      <c r="C3" s="2" t="s">
        <v>51</v>
      </c>
    </row>
    <row r="4" spans="1:17" x14ac:dyDescent="0.25">
      <c r="A4" s="3">
        <v>1</v>
      </c>
      <c r="B4" s="3" t="s">
        <v>43</v>
      </c>
      <c r="C4" s="3">
        <v>3</v>
      </c>
    </row>
    <row r="5" spans="1:17" x14ac:dyDescent="0.25">
      <c r="A5" s="3">
        <v>2</v>
      </c>
      <c r="B5" s="3" t="s">
        <v>43</v>
      </c>
      <c r="C5" s="3">
        <v>3</v>
      </c>
    </row>
    <row r="6" spans="1:17" x14ac:dyDescent="0.25">
      <c r="A6" s="3">
        <v>3</v>
      </c>
      <c r="B6" s="3" t="s">
        <v>43</v>
      </c>
      <c r="C6" s="3">
        <v>0</v>
      </c>
    </row>
    <row r="7" spans="1:17" x14ac:dyDescent="0.25">
      <c r="A7" s="3">
        <v>4</v>
      </c>
      <c r="B7" s="3" t="s">
        <v>41</v>
      </c>
      <c r="C7" s="3">
        <v>4</v>
      </c>
    </row>
    <row r="8" spans="1:17" x14ac:dyDescent="0.25">
      <c r="A8" s="3">
        <v>5</v>
      </c>
      <c r="B8" s="3" t="s">
        <v>41</v>
      </c>
      <c r="C8" s="3">
        <v>0</v>
      </c>
    </row>
    <row r="9" spans="1:17" x14ac:dyDescent="0.25">
      <c r="A9" s="3">
        <v>6</v>
      </c>
      <c r="B9" s="3" t="s">
        <v>41</v>
      </c>
      <c r="C9" s="3">
        <v>0</v>
      </c>
    </row>
    <row r="10" spans="1:17" ht="15.75" thickBot="1" x14ac:dyDescent="0.3">
      <c r="A10" s="3">
        <v>7</v>
      </c>
      <c r="B10" s="3" t="s">
        <v>41</v>
      </c>
      <c r="C10" s="3">
        <v>0</v>
      </c>
    </row>
    <row r="11" spans="1:17" x14ac:dyDescent="0.25">
      <c r="A11" s="3">
        <v>8</v>
      </c>
      <c r="B11" s="3" t="s">
        <v>41</v>
      </c>
      <c r="C11" s="3">
        <v>2</v>
      </c>
      <c r="G11" s="11" t="s">
        <v>141</v>
      </c>
      <c r="H11" s="11"/>
      <c r="J11" s="11" t="s">
        <v>142</v>
      </c>
      <c r="K11" s="11"/>
      <c r="M11" s="11" t="s">
        <v>139</v>
      </c>
      <c r="N11" s="11"/>
      <c r="P11" s="11" t="s">
        <v>140</v>
      </c>
      <c r="Q11" s="11"/>
    </row>
    <row r="12" spans="1:17" x14ac:dyDescent="0.25">
      <c r="A12" s="3">
        <v>9</v>
      </c>
      <c r="B12" s="3" t="s">
        <v>41</v>
      </c>
      <c r="C12" s="3">
        <v>1</v>
      </c>
      <c r="G12" s="9"/>
      <c r="H12" s="9"/>
      <c r="J12" s="9"/>
      <c r="K12" s="9"/>
      <c r="M12" s="9"/>
      <c r="N12" s="9"/>
      <c r="P12" s="9"/>
      <c r="Q12" s="9"/>
    </row>
    <row r="13" spans="1:17" x14ac:dyDescent="0.25">
      <c r="A13" s="3">
        <v>10</v>
      </c>
      <c r="B13" s="3" t="s">
        <v>43</v>
      </c>
      <c r="C13" s="3">
        <v>0</v>
      </c>
      <c r="G13" s="9" t="s">
        <v>125</v>
      </c>
      <c r="H13" s="9">
        <v>1.1565217391304348</v>
      </c>
      <c r="J13" s="9" t="s">
        <v>125</v>
      </c>
      <c r="K13" s="9">
        <v>1.5766326530612245</v>
      </c>
      <c r="M13" s="9" t="s">
        <v>125</v>
      </c>
      <c r="N13" s="9">
        <v>2.6370588235294115</v>
      </c>
      <c r="P13" s="9" t="s">
        <v>125</v>
      </c>
      <c r="Q13" s="9">
        <v>0.9821428571428571</v>
      </c>
    </row>
    <row r="14" spans="1:17" x14ac:dyDescent="0.25">
      <c r="A14" s="3">
        <v>11</v>
      </c>
      <c r="B14" s="3" t="s">
        <v>43</v>
      </c>
      <c r="C14" s="3">
        <v>0</v>
      </c>
      <c r="G14" s="9" t="s">
        <v>126</v>
      </c>
      <c r="H14" s="9">
        <v>0.49522726395333733</v>
      </c>
      <c r="J14" s="9" t="s">
        <v>126</v>
      </c>
      <c r="K14" s="9">
        <v>0.3247107484248023</v>
      </c>
      <c r="M14" s="9" t="s">
        <v>126</v>
      </c>
      <c r="N14" s="9">
        <v>0.81254595695194975</v>
      </c>
      <c r="P14" s="9" t="s">
        <v>126</v>
      </c>
      <c r="Q14" s="9">
        <v>0.21861551899816997</v>
      </c>
    </row>
    <row r="15" spans="1:17" x14ac:dyDescent="0.25">
      <c r="A15" s="3">
        <v>12</v>
      </c>
      <c r="B15" s="3"/>
      <c r="C15" s="3">
        <v>2</v>
      </c>
      <c r="G15" s="9" t="s">
        <v>127</v>
      </c>
      <c r="H15" s="9">
        <v>0</v>
      </c>
      <c r="J15" s="9" t="s">
        <v>127</v>
      </c>
      <c r="K15" s="9">
        <v>0.16500000000000001</v>
      </c>
      <c r="M15" s="9" t="s">
        <v>127</v>
      </c>
      <c r="N15" s="9">
        <v>1</v>
      </c>
      <c r="P15" s="9" t="s">
        <v>127</v>
      </c>
      <c r="Q15" s="9">
        <v>0</v>
      </c>
    </row>
    <row r="16" spans="1:17" x14ac:dyDescent="0.25">
      <c r="A16" s="3">
        <v>13</v>
      </c>
      <c r="B16" s="3" t="s">
        <v>43</v>
      </c>
      <c r="C16" s="3">
        <v>1</v>
      </c>
      <c r="G16" s="9" t="s">
        <v>128</v>
      </c>
      <c r="H16" s="9">
        <v>0</v>
      </c>
      <c r="J16" s="9" t="s">
        <v>128</v>
      </c>
      <c r="K16" s="9">
        <v>0</v>
      </c>
      <c r="M16" s="9" t="s">
        <v>128</v>
      </c>
      <c r="N16" s="9">
        <v>0</v>
      </c>
      <c r="P16" s="9" t="s">
        <v>128</v>
      </c>
      <c r="Q16" s="9">
        <v>0</v>
      </c>
    </row>
    <row r="17" spans="1:17" x14ac:dyDescent="0.25">
      <c r="A17" s="3">
        <v>14</v>
      </c>
      <c r="B17" s="3" t="s">
        <v>41</v>
      </c>
      <c r="C17" s="3">
        <v>3</v>
      </c>
      <c r="G17" s="9" t="s">
        <v>129</v>
      </c>
      <c r="H17" s="9">
        <v>2.3750265236713237</v>
      </c>
      <c r="J17" s="9" t="s">
        <v>129</v>
      </c>
      <c r="K17" s="9">
        <v>3.2144724098947144</v>
      </c>
      <c r="M17" s="9" t="s">
        <v>129</v>
      </c>
      <c r="N17" s="9">
        <v>4.7379163873378598</v>
      </c>
      <c r="P17" s="9" t="s">
        <v>129</v>
      </c>
      <c r="Q17" s="9">
        <v>1.4167904912749969</v>
      </c>
    </row>
    <row r="18" spans="1:17" x14ac:dyDescent="0.25">
      <c r="A18" s="3">
        <v>15</v>
      </c>
      <c r="B18" s="3"/>
      <c r="C18" s="3">
        <v>4</v>
      </c>
      <c r="G18" s="9" t="s">
        <v>130</v>
      </c>
      <c r="H18" s="9">
        <v>5.640750988142293</v>
      </c>
      <c r="J18" s="9" t="s">
        <v>130</v>
      </c>
      <c r="K18" s="9">
        <v>10.332832873974333</v>
      </c>
      <c r="M18" s="9" t="s">
        <v>130</v>
      </c>
      <c r="N18" s="9">
        <v>22.447851693404633</v>
      </c>
      <c r="P18" s="9" t="s">
        <v>130</v>
      </c>
      <c r="Q18" s="9">
        <v>2.0072952961672472</v>
      </c>
    </row>
    <row r="19" spans="1:17" x14ac:dyDescent="0.25">
      <c r="A19" s="3">
        <v>16</v>
      </c>
      <c r="B19" s="3"/>
      <c r="C19" s="3">
        <v>0</v>
      </c>
      <c r="G19" s="9" t="s">
        <v>131</v>
      </c>
      <c r="H19" s="9">
        <v>14.336689500824333</v>
      </c>
      <c r="J19" s="9" t="s">
        <v>131</v>
      </c>
      <c r="K19" s="9">
        <v>29.771941868515558</v>
      </c>
      <c r="M19" s="9" t="s">
        <v>131</v>
      </c>
      <c r="N19" s="9">
        <v>15.22986455980978</v>
      </c>
      <c r="P19" s="9" t="s">
        <v>131</v>
      </c>
      <c r="Q19" s="9">
        <v>0.54580413208919021</v>
      </c>
    </row>
    <row r="20" spans="1:17" x14ac:dyDescent="0.25">
      <c r="A20" s="3">
        <v>17</v>
      </c>
      <c r="B20" s="3" t="s">
        <v>41</v>
      </c>
      <c r="C20" s="3">
        <v>4</v>
      </c>
      <c r="G20" s="9" t="s">
        <v>132</v>
      </c>
      <c r="H20" s="9">
        <v>3.5658249833723943</v>
      </c>
      <c r="J20" s="9" t="s">
        <v>132</v>
      </c>
      <c r="K20" s="9">
        <v>4.7277389730815189</v>
      </c>
      <c r="M20" s="9" t="s">
        <v>132</v>
      </c>
      <c r="N20" s="9">
        <v>3.5531612589339634</v>
      </c>
      <c r="P20" s="9" t="s">
        <v>132</v>
      </c>
      <c r="Q20" s="9">
        <v>1.2946496795888032</v>
      </c>
    </row>
    <row r="21" spans="1:17" x14ac:dyDescent="0.25">
      <c r="A21" s="3">
        <v>18</v>
      </c>
      <c r="B21" s="3"/>
      <c r="C21" s="3">
        <v>2</v>
      </c>
      <c r="G21" s="9" t="s">
        <v>133</v>
      </c>
      <c r="H21" s="9">
        <v>11</v>
      </c>
      <c r="J21" s="9" t="s">
        <v>133</v>
      </c>
      <c r="K21" s="9">
        <v>25</v>
      </c>
      <c r="M21" s="9" t="s">
        <v>133</v>
      </c>
      <c r="N21" s="9">
        <v>25</v>
      </c>
      <c r="P21" s="9" t="s">
        <v>133</v>
      </c>
      <c r="Q21" s="9">
        <v>5</v>
      </c>
    </row>
    <row r="22" spans="1:17" x14ac:dyDescent="0.25">
      <c r="A22" s="3">
        <v>19</v>
      </c>
      <c r="B22" s="3"/>
      <c r="C22" s="3">
        <v>0</v>
      </c>
      <c r="G22" s="9" t="s">
        <v>134</v>
      </c>
      <c r="H22" s="9">
        <v>0</v>
      </c>
      <c r="J22" s="9" t="s">
        <v>134</v>
      </c>
      <c r="K22" s="9">
        <v>0</v>
      </c>
      <c r="M22" s="9" t="s">
        <v>134</v>
      </c>
      <c r="N22" s="9">
        <v>0</v>
      </c>
      <c r="P22" s="9" t="s">
        <v>134</v>
      </c>
      <c r="Q22" s="9">
        <v>0</v>
      </c>
    </row>
    <row r="23" spans="1:17" x14ac:dyDescent="0.25">
      <c r="A23" s="3">
        <v>20</v>
      </c>
      <c r="B23" s="3"/>
      <c r="C23" s="3">
        <v>1.5</v>
      </c>
      <c r="G23" s="9" t="s">
        <v>135</v>
      </c>
      <c r="H23" s="9">
        <v>11</v>
      </c>
      <c r="J23" s="9" t="s">
        <v>135</v>
      </c>
      <c r="K23" s="9">
        <v>25</v>
      </c>
      <c r="M23" s="9" t="s">
        <v>135</v>
      </c>
      <c r="N23" s="9">
        <v>25</v>
      </c>
      <c r="P23" s="9" t="s">
        <v>135</v>
      </c>
      <c r="Q23" s="9">
        <v>5</v>
      </c>
    </row>
    <row r="24" spans="1:17" x14ac:dyDescent="0.25">
      <c r="A24" s="3">
        <v>21</v>
      </c>
      <c r="B24" s="3"/>
      <c r="C24" s="3">
        <v>11</v>
      </c>
      <c r="G24" s="9" t="s">
        <v>136</v>
      </c>
      <c r="H24" s="9">
        <v>26.6</v>
      </c>
      <c r="J24" s="9" t="s">
        <v>136</v>
      </c>
      <c r="K24" s="9">
        <v>154.51</v>
      </c>
      <c r="M24" s="9" t="s">
        <v>136</v>
      </c>
      <c r="N24" s="9">
        <v>89.66</v>
      </c>
      <c r="P24" s="9" t="s">
        <v>136</v>
      </c>
      <c r="Q24" s="9">
        <v>41.25</v>
      </c>
    </row>
    <row r="25" spans="1:17" ht="15.75" thickBot="1" x14ac:dyDescent="0.3">
      <c r="A25" s="3">
        <v>22</v>
      </c>
      <c r="B25" s="3"/>
      <c r="C25" s="3">
        <v>0</v>
      </c>
      <c r="G25" s="10" t="s">
        <v>124</v>
      </c>
      <c r="H25" s="10">
        <v>23</v>
      </c>
      <c r="J25" s="10" t="s">
        <v>124</v>
      </c>
      <c r="K25" s="10">
        <v>98</v>
      </c>
      <c r="M25" s="10" t="s">
        <v>124</v>
      </c>
      <c r="N25" s="10">
        <v>34</v>
      </c>
      <c r="P25" s="10" t="s">
        <v>124</v>
      </c>
      <c r="Q25" s="10">
        <v>42</v>
      </c>
    </row>
    <row r="26" spans="1:17" x14ac:dyDescent="0.25">
      <c r="A26" s="3">
        <v>23</v>
      </c>
      <c r="B26" s="3"/>
      <c r="C26" s="3">
        <v>0</v>
      </c>
    </row>
    <row r="27" spans="1:17" x14ac:dyDescent="0.25">
      <c r="A27" s="3">
        <v>24</v>
      </c>
      <c r="B27" s="3"/>
      <c r="C27" s="3">
        <v>0</v>
      </c>
    </row>
    <row r="28" spans="1:17" x14ac:dyDescent="0.25">
      <c r="A28" s="3">
        <v>25</v>
      </c>
      <c r="B28" s="3"/>
      <c r="C28" s="3">
        <v>0.6</v>
      </c>
    </row>
    <row r="29" spans="1:17" x14ac:dyDescent="0.25">
      <c r="A29" s="3">
        <v>26</v>
      </c>
      <c r="B29" s="3"/>
      <c r="C29" s="3">
        <v>0.5</v>
      </c>
    </row>
    <row r="30" spans="1:17" x14ac:dyDescent="0.25">
      <c r="A30" s="3">
        <v>27</v>
      </c>
      <c r="B30" s="3" t="s">
        <v>43</v>
      </c>
      <c r="C30" s="3">
        <v>0</v>
      </c>
    </row>
    <row r="31" spans="1:17" x14ac:dyDescent="0.25">
      <c r="A31" s="3">
        <v>28</v>
      </c>
      <c r="B31" s="3"/>
      <c r="C31" s="3">
        <v>0</v>
      </c>
    </row>
    <row r="32" spans="1:17" x14ac:dyDescent="0.25">
      <c r="A32" s="3">
        <v>29</v>
      </c>
      <c r="B32" s="3"/>
      <c r="C32" s="3">
        <v>0</v>
      </c>
    </row>
    <row r="33" spans="1:3" x14ac:dyDescent="0.25">
      <c r="A33" s="3">
        <v>30</v>
      </c>
      <c r="B33" s="3"/>
      <c r="C33" s="3">
        <v>2</v>
      </c>
    </row>
    <row r="34" spans="1:3" x14ac:dyDescent="0.25">
      <c r="A34" s="3">
        <v>31</v>
      </c>
      <c r="B34" s="3"/>
      <c r="C34" s="3">
        <v>0</v>
      </c>
    </row>
    <row r="35" spans="1:3" x14ac:dyDescent="0.25">
      <c r="A35" s="3">
        <v>32</v>
      </c>
      <c r="B35" s="3"/>
      <c r="C35" s="3">
        <v>1</v>
      </c>
    </row>
    <row r="36" spans="1:3" x14ac:dyDescent="0.25">
      <c r="A36" s="3">
        <v>33</v>
      </c>
      <c r="B36" s="3"/>
      <c r="C36" s="3">
        <v>1</v>
      </c>
    </row>
    <row r="37" spans="1:3" x14ac:dyDescent="0.25">
      <c r="A37" s="3">
        <v>34</v>
      </c>
      <c r="B37" s="3"/>
      <c r="C37" s="3">
        <v>0</v>
      </c>
    </row>
    <row r="38" spans="1:3" x14ac:dyDescent="0.25">
      <c r="A38" s="3">
        <v>35</v>
      </c>
      <c r="B38" s="3" t="s">
        <v>43</v>
      </c>
      <c r="C38" s="3">
        <v>1</v>
      </c>
    </row>
    <row r="39" spans="1:3" x14ac:dyDescent="0.25">
      <c r="A39" s="3">
        <v>36</v>
      </c>
      <c r="B39" s="3" t="s">
        <v>41</v>
      </c>
      <c r="C39" s="3">
        <v>0.33</v>
      </c>
    </row>
    <row r="40" spans="1:3" x14ac:dyDescent="0.25">
      <c r="A40" s="3">
        <v>37</v>
      </c>
      <c r="B40" s="3"/>
      <c r="C40" s="3">
        <v>0</v>
      </c>
    </row>
    <row r="41" spans="1:3" x14ac:dyDescent="0.25">
      <c r="A41" s="3">
        <v>38</v>
      </c>
      <c r="B41" s="3" t="s">
        <v>43</v>
      </c>
      <c r="C41" s="3">
        <v>0</v>
      </c>
    </row>
    <row r="42" spans="1:3" x14ac:dyDescent="0.25">
      <c r="A42" s="3">
        <v>39</v>
      </c>
      <c r="B42" s="3" t="s">
        <v>43</v>
      </c>
      <c r="C42" s="3">
        <v>0</v>
      </c>
    </row>
    <row r="43" spans="1:3" x14ac:dyDescent="0.25">
      <c r="A43" s="3">
        <v>40</v>
      </c>
      <c r="B43" s="3" t="s">
        <v>43</v>
      </c>
      <c r="C43" s="3">
        <v>0</v>
      </c>
    </row>
    <row r="44" spans="1:3" x14ac:dyDescent="0.25">
      <c r="A44" s="3">
        <v>41</v>
      </c>
      <c r="B44" s="3" t="s">
        <v>41</v>
      </c>
      <c r="C44" s="3">
        <v>2</v>
      </c>
    </row>
    <row r="45" spans="1:3" x14ac:dyDescent="0.25">
      <c r="A45" s="3">
        <v>42</v>
      </c>
      <c r="B45" s="3" t="s">
        <v>43</v>
      </c>
      <c r="C45" s="3">
        <v>0</v>
      </c>
    </row>
    <row r="46" spans="1:3" x14ac:dyDescent="0.25">
      <c r="A46" s="3">
        <v>43</v>
      </c>
      <c r="B46" s="3" t="s">
        <v>43</v>
      </c>
      <c r="C46" s="3">
        <v>3</v>
      </c>
    </row>
    <row r="47" spans="1:3" x14ac:dyDescent="0.25">
      <c r="A47" s="3">
        <v>44</v>
      </c>
      <c r="B47" s="3" t="s">
        <v>43</v>
      </c>
      <c r="C47" s="3">
        <v>4</v>
      </c>
    </row>
    <row r="48" spans="1:3" x14ac:dyDescent="0.25">
      <c r="A48" s="3">
        <v>45</v>
      </c>
      <c r="B48" s="3" t="s">
        <v>41</v>
      </c>
      <c r="C48" s="3">
        <v>4</v>
      </c>
    </row>
    <row r="49" spans="1:3" x14ac:dyDescent="0.25">
      <c r="A49" s="3">
        <v>46</v>
      </c>
      <c r="B49" s="3" t="s">
        <v>41</v>
      </c>
      <c r="C49" s="3">
        <v>1</v>
      </c>
    </row>
    <row r="50" spans="1:3" x14ac:dyDescent="0.25">
      <c r="A50" s="3">
        <v>47</v>
      </c>
      <c r="B50" s="3" t="s">
        <v>41</v>
      </c>
      <c r="C50" s="3">
        <v>0</v>
      </c>
    </row>
    <row r="51" spans="1:3" x14ac:dyDescent="0.25">
      <c r="A51" s="3">
        <v>48</v>
      </c>
      <c r="B51" s="3" t="s">
        <v>41</v>
      </c>
      <c r="C51" s="3">
        <v>0.33</v>
      </c>
    </row>
    <row r="52" spans="1:3" x14ac:dyDescent="0.25">
      <c r="A52" s="3">
        <v>49</v>
      </c>
      <c r="B52" s="3" t="s">
        <v>41</v>
      </c>
      <c r="C52" s="3">
        <v>25</v>
      </c>
    </row>
    <row r="53" spans="1:3" x14ac:dyDescent="0.25">
      <c r="A53" s="3">
        <v>50</v>
      </c>
      <c r="B53" s="3" t="s">
        <v>41</v>
      </c>
      <c r="C53" s="3">
        <v>10</v>
      </c>
    </row>
    <row r="54" spans="1:3" x14ac:dyDescent="0.25">
      <c r="A54" s="3">
        <v>51</v>
      </c>
      <c r="B54" s="3" t="s">
        <v>43</v>
      </c>
      <c r="C54" s="3">
        <v>1</v>
      </c>
    </row>
    <row r="55" spans="1:3" x14ac:dyDescent="0.25">
      <c r="A55" s="3">
        <v>52</v>
      </c>
      <c r="B55" s="3" t="s">
        <v>41</v>
      </c>
      <c r="C55" s="3">
        <v>10</v>
      </c>
    </row>
    <row r="56" spans="1:3" x14ac:dyDescent="0.25">
      <c r="A56" s="3">
        <v>53</v>
      </c>
      <c r="B56" s="3" t="s">
        <v>43</v>
      </c>
      <c r="C56" s="3">
        <v>0</v>
      </c>
    </row>
    <row r="57" spans="1:3" x14ac:dyDescent="0.25">
      <c r="A57" s="3">
        <v>54</v>
      </c>
      <c r="B57" s="3" t="s">
        <v>43</v>
      </c>
      <c r="C57" s="3">
        <v>0</v>
      </c>
    </row>
    <row r="58" spans="1:3" x14ac:dyDescent="0.25">
      <c r="A58" s="3">
        <v>55</v>
      </c>
      <c r="B58" s="3" t="s">
        <v>43</v>
      </c>
      <c r="C58" s="3">
        <v>0</v>
      </c>
    </row>
    <row r="59" spans="1:3" x14ac:dyDescent="0.25">
      <c r="A59" s="3">
        <v>56</v>
      </c>
      <c r="B59" s="3" t="s">
        <v>43</v>
      </c>
      <c r="C59" s="3">
        <v>0</v>
      </c>
    </row>
    <row r="60" spans="1:3" x14ac:dyDescent="0.25">
      <c r="A60" s="3">
        <v>57</v>
      </c>
      <c r="B60" s="3" t="s">
        <v>43</v>
      </c>
      <c r="C60" s="3">
        <v>2</v>
      </c>
    </row>
    <row r="61" spans="1:3" x14ac:dyDescent="0.25">
      <c r="A61" s="3">
        <v>58</v>
      </c>
      <c r="B61" s="3" t="s">
        <v>43</v>
      </c>
      <c r="C61" s="3">
        <v>0</v>
      </c>
    </row>
    <row r="62" spans="1:3" x14ac:dyDescent="0.25">
      <c r="A62" s="3">
        <v>59</v>
      </c>
      <c r="B62" s="3" t="s">
        <v>43</v>
      </c>
      <c r="C62" s="3">
        <v>1</v>
      </c>
    </row>
    <row r="63" spans="1:3" x14ac:dyDescent="0.25">
      <c r="A63" s="3">
        <v>60</v>
      </c>
      <c r="B63" s="3" t="s">
        <v>43</v>
      </c>
      <c r="C63" s="3">
        <v>0</v>
      </c>
    </row>
    <row r="64" spans="1:3" x14ac:dyDescent="0.25">
      <c r="A64" s="3">
        <v>61</v>
      </c>
      <c r="B64" s="3" t="s">
        <v>43</v>
      </c>
      <c r="C64" s="3">
        <v>2</v>
      </c>
    </row>
    <row r="65" spans="1:3" x14ac:dyDescent="0.25">
      <c r="A65" s="3">
        <v>62</v>
      </c>
      <c r="B65" s="3" t="s">
        <v>43</v>
      </c>
      <c r="C65" s="3">
        <v>2.5</v>
      </c>
    </row>
    <row r="66" spans="1:3" x14ac:dyDescent="0.25">
      <c r="A66" s="3">
        <v>63</v>
      </c>
      <c r="B66" s="3" t="s">
        <v>41</v>
      </c>
      <c r="C66" s="3">
        <v>0</v>
      </c>
    </row>
    <row r="67" spans="1:3" x14ac:dyDescent="0.25">
      <c r="A67" s="3">
        <v>64</v>
      </c>
      <c r="B67" s="3" t="s">
        <v>41</v>
      </c>
      <c r="C67" s="3">
        <v>2</v>
      </c>
    </row>
    <row r="68" spans="1:3" x14ac:dyDescent="0.25">
      <c r="A68" s="3">
        <v>65</v>
      </c>
      <c r="B68" s="3" t="s">
        <v>41</v>
      </c>
      <c r="C68" s="3">
        <v>0</v>
      </c>
    </row>
    <row r="69" spans="1:3" x14ac:dyDescent="0.25">
      <c r="A69" s="3">
        <v>66</v>
      </c>
      <c r="B69" s="3" t="s">
        <v>41</v>
      </c>
      <c r="C69" s="3">
        <v>4</v>
      </c>
    </row>
    <row r="70" spans="1:3" x14ac:dyDescent="0.25">
      <c r="A70" s="3">
        <v>67</v>
      </c>
      <c r="B70" s="3" t="s">
        <v>41</v>
      </c>
      <c r="C70" s="3"/>
    </row>
    <row r="71" spans="1:3" x14ac:dyDescent="0.25">
      <c r="A71" s="3">
        <v>68</v>
      </c>
      <c r="B71" s="3" t="s">
        <v>43</v>
      </c>
      <c r="C71" s="3">
        <v>0.75</v>
      </c>
    </row>
    <row r="72" spans="1:3" x14ac:dyDescent="0.25">
      <c r="A72" s="3">
        <v>69</v>
      </c>
      <c r="B72" s="3" t="s">
        <v>43</v>
      </c>
      <c r="C72" s="3">
        <v>3</v>
      </c>
    </row>
    <row r="73" spans="1:3" x14ac:dyDescent="0.25">
      <c r="A73" s="3">
        <v>70</v>
      </c>
      <c r="B73" s="3" t="s">
        <v>43</v>
      </c>
      <c r="C73" s="3">
        <v>0</v>
      </c>
    </row>
    <row r="74" spans="1:3" x14ac:dyDescent="0.25">
      <c r="A74" s="3">
        <v>71</v>
      </c>
      <c r="B74" s="3" t="s">
        <v>43</v>
      </c>
      <c r="C74" s="3">
        <v>0</v>
      </c>
    </row>
    <row r="75" spans="1:3" x14ac:dyDescent="0.25">
      <c r="A75" s="3">
        <v>72</v>
      </c>
      <c r="B75" s="3" t="s">
        <v>43</v>
      </c>
      <c r="C75" s="3">
        <v>5</v>
      </c>
    </row>
    <row r="76" spans="1:3" x14ac:dyDescent="0.25">
      <c r="A76" s="3">
        <v>73</v>
      </c>
      <c r="B76" s="3" t="s">
        <v>41</v>
      </c>
      <c r="C76" s="3">
        <v>0</v>
      </c>
    </row>
    <row r="77" spans="1:3" x14ac:dyDescent="0.25">
      <c r="A77" s="3">
        <v>74</v>
      </c>
      <c r="B77" s="3"/>
      <c r="C77" s="3">
        <v>0</v>
      </c>
    </row>
    <row r="78" spans="1:3" x14ac:dyDescent="0.25">
      <c r="A78" s="3">
        <v>75</v>
      </c>
      <c r="B78" s="3"/>
      <c r="C78" s="3">
        <v>0</v>
      </c>
    </row>
    <row r="79" spans="1:3" x14ac:dyDescent="0.25">
      <c r="A79" s="3">
        <v>76</v>
      </c>
      <c r="B79" s="3" t="s">
        <v>41</v>
      </c>
      <c r="C79" s="3">
        <v>0</v>
      </c>
    </row>
    <row r="80" spans="1:3" x14ac:dyDescent="0.25">
      <c r="A80" s="3">
        <v>77</v>
      </c>
      <c r="B80" s="3" t="s">
        <v>41</v>
      </c>
      <c r="C80" s="3">
        <v>1</v>
      </c>
    </row>
    <row r="81" spans="1:3" x14ac:dyDescent="0.25">
      <c r="A81" s="3">
        <v>78</v>
      </c>
      <c r="B81" s="3" t="s">
        <v>43</v>
      </c>
      <c r="C81" s="3">
        <v>1</v>
      </c>
    </row>
    <row r="82" spans="1:3" x14ac:dyDescent="0.25">
      <c r="A82" s="3">
        <v>79</v>
      </c>
      <c r="B82" s="3"/>
      <c r="C82" s="3">
        <v>1</v>
      </c>
    </row>
    <row r="83" spans="1:3" x14ac:dyDescent="0.25">
      <c r="A83" s="3">
        <v>80</v>
      </c>
      <c r="B83" s="3" t="s">
        <v>41</v>
      </c>
      <c r="C83" s="3">
        <v>0</v>
      </c>
    </row>
    <row r="84" spans="1:3" x14ac:dyDescent="0.25">
      <c r="A84" s="3">
        <v>81</v>
      </c>
      <c r="B84" s="3" t="s">
        <v>43</v>
      </c>
      <c r="C84" s="3">
        <v>0</v>
      </c>
    </row>
    <row r="85" spans="1:3" x14ac:dyDescent="0.25">
      <c r="A85" s="3">
        <v>82</v>
      </c>
      <c r="B85" s="3" t="s">
        <v>43</v>
      </c>
      <c r="C85" s="3">
        <v>4</v>
      </c>
    </row>
    <row r="86" spans="1:3" x14ac:dyDescent="0.25">
      <c r="A86" s="3">
        <v>83</v>
      </c>
      <c r="B86" s="3" t="s">
        <v>41</v>
      </c>
      <c r="C86" s="3">
        <v>0</v>
      </c>
    </row>
    <row r="87" spans="1:3" x14ac:dyDescent="0.25">
      <c r="A87" s="3">
        <v>84</v>
      </c>
      <c r="B87" s="3" t="s">
        <v>41</v>
      </c>
      <c r="C87" s="3">
        <v>0</v>
      </c>
    </row>
    <row r="88" spans="1:3" x14ac:dyDescent="0.25">
      <c r="A88" s="3">
        <v>85</v>
      </c>
      <c r="B88" s="3" t="s">
        <v>41</v>
      </c>
      <c r="C88" s="3">
        <v>0</v>
      </c>
    </row>
    <row r="89" spans="1:3" x14ac:dyDescent="0.25">
      <c r="A89" s="3">
        <v>86</v>
      </c>
      <c r="B89" s="3" t="s">
        <v>43</v>
      </c>
      <c r="C89" s="3">
        <v>0</v>
      </c>
    </row>
    <row r="90" spans="1:3" x14ac:dyDescent="0.25">
      <c r="A90" s="3">
        <v>87</v>
      </c>
      <c r="B90" s="3" t="s">
        <v>41</v>
      </c>
      <c r="C90" s="3">
        <v>1</v>
      </c>
    </row>
    <row r="91" spans="1:3" x14ac:dyDescent="0.25">
      <c r="A91" s="3">
        <v>88</v>
      </c>
      <c r="B91" s="3" t="s">
        <v>41</v>
      </c>
      <c r="C91" s="3">
        <v>3</v>
      </c>
    </row>
    <row r="92" spans="1:3" x14ac:dyDescent="0.25">
      <c r="A92" s="3">
        <v>89</v>
      </c>
      <c r="B92" s="3" t="s">
        <v>43</v>
      </c>
      <c r="C92" s="3">
        <v>0</v>
      </c>
    </row>
    <row r="93" spans="1:3" x14ac:dyDescent="0.25">
      <c r="A93" s="3">
        <v>90</v>
      </c>
      <c r="B93" s="3" t="s">
        <v>41</v>
      </c>
      <c r="C93" s="3">
        <v>5</v>
      </c>
    </row>
    <row r="94" spans="1:3" x14ac:dyDescent="0.25">
      <c r="A94" s="3">
        <v>91</v>
      </c>
      <c r="B94" s="3" t="s">
        <v>43</v>
      </c>
      <c r="C94" s="3">
        <v>0</v>
      </c>
    </row>
    <row r="95" spans="1:3" x14ac:dyDescent="0.25">
      <c r="A95" s="3">
        <v>92</v>
      </c>
      <c r="B95" s="3" t="s">
        <v>43</v>
      </c>
      <c r="C95" s="3">
        <v>0</v>
      </c>
    </row>
    <row r="96" spans="1:3" x14ac:dyDescent="0.25">
      <c r="A96" s="3">
        <v>93</v>
      </c>
      <c r="B96" s="3" t="s">
        <v>41</v>
      </c>
      <c r="C96" s="3">
        <v>0</v>
      </c>
    </row>
    <row r="97" spans="1:3" x14ac:dyDescent="0.25">
      <c r="A97" s="3">
        <v>94</v>
      </c>
      <c r="B97" s="3" t="s">
        <v>43</v>
      </c>
      <c r="C97" s="3">
        <v>1</v>
      </c>
    </row>
    <row r="98" spans="1:3" x14ac:dyDescent="0.25">
      <c r="A98" s="3">
        <v>95</v>
      </c>
      <c r="B98" s="3" t="s">
        <v>43</v>
      </c>
      <c r="C98" s="3">
        <v>0</v>
      </c>
    </row>
    <row r="99" spans="1:3" x14ac:dyDescent="0.25">
      <c r="A99" s="3">
        <v>96</v>
      </c>
      <c r="B99" s="3" t="s">
        <v>43</v>
      </c>
      <c r="C99" s="3">
        <v>0</v>
      </c>
    </row>
    <row r="100" spans="1:3" x14ac:dyDescent="0.25">
      <c r="A100" s="3">
        <v>97</v>
      </c>
      <c r="B100" s="3" t="s">
        <v>41</v>
      </c>
      <c r="C100" s="3">
        <v>5</v>
      </c>
    </row>
    <row r="101" spans="1:3" x14ac:dyDescent="0.25">
      <c r="A101" s="3">
        <v>98</v>
      </c>
      <c r="B101" s="3" t="s">
        <v>43</v>
      </c>
      <c r="C101" s="3">
        <v>0</v>
      </c>
    </row>
    <row r="102" spans="1:3" x14ac:dyDescent="0.25">
      <c r="A102" s="3">
        <v>99</v>
      </c>
      <c r="B102" s="3" t="s">
        <v>41</v>
      </c>
      <c r="C102" s="3">
        <v>2</v>
      </c>
    </row>
    <row r="103" spans="1:3" x14ac:dyDescent="0.25">
      <c r="A103" s="3">
        <v>100</v>
      </c>
      <c r="B103" s="3" t="s">
        <v>43</v>
      </c>
      <c r="C103" s="3">
        <v>3</v>
      </c>
    </row>
    <row r="104" spans="1:3" x14ac:dyDescent="0.25">
      <c r="C104" s="4"/>
    </row>
  </sheetData>
  <sortState ref="A4:C103">
    <sortCondition ref="A4:A10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workbookViewId="0">
      <selection activeCell="M29" sqref="M29"/>
    </sheetView>
  </sheetViews>
  <sheetFormatPr defaultRowHeight="15" x14ac:dyDescent="0.25"/>
  <cols>
    <col min="4" max="4" width="9.140625" customWidth="1"/>
    <col min="5" max="5" width="10.7109375" customWidth="1"/>
  </cols>
  <sheetData>
    <row r="1" spans="1:7" x14ac:dyDescent="0.25">
      <c r="A1" t="s">
        <v>54</v>
      </c>
    </row>
    <row r="2" spans="1:7" x14ac:dyDescent="0.25">
      <c r="C2" t="s">
        <v>124</v>
      </c>
      <c r="D2" t="s">
        <v>137</v>
      </c>
      <c r="E2" t="s">
        <v>147</v>
      </c>
      <c r="F2" t="s">
        <v>145</v>
      </c>
      <c r="G2" t="s">
        <v>148</v>
      </c>
    </row>
    <row r="3" spans="1:7" x14ac:dyDescent="0.25">
      <c r="A3" t="s">
        <v>55</v>
      </c>
      <c r="C3">
        <v>13</v>
      </c>
      <c r="D3" s="1">
        <f>C3/100</f>
        <v>0.13</v>
      </c>
      <c r="E3">
        <v>10</v>
      </c>
      <c r="F3">
        <v>1</v>
      </c>
      <c r="G3">
        <v>2</v>
      </c>
    </row>
    <row r="4" spans="1:7" x14ac:dyDescent="0.25">
      <c r="A4" t="s">
        <v>56</v>
      </c>
      <c r="C4">
        <v>51</v>
      </c>
      <c r="D4" s="1">
        <f>C4/100</f>
        <v>0.51</v>
      </c>
      <c r="E4">
        <v>19</v>
      </c>
      <c r="F4">
        <v>21</v>
      </c>
      <c r="G4">
        <v>11</v>
      </c>
    </row>
    <row r="5" spans="1:7" x14ac:dyDescent="0.25">
      <c r="A5" t="s">
        <v>57</v>
      </c>
      <c r="C5">
        <v>32</v>
      </c>
      <c r="D5" s="1">
        <f>C5/100</f>
        <v>0.32</v>
      </c>
      <c r="E5">
        <v>12</v>
      </c>
      <c r="F5">
        <v>10</v>
      </c>
      <c r="G5">
        <v>10</v>
      </c>
    </row>
    <row r="6" spans="1:7" x14ac:dyDescent="0.25">
      <c r="A6" t="s">
        <v>58</v>
      </c>
      <c r="C6">
        <v>3</v>
      </c>
      <c r="D6" s="1">
        <f>C6/100</f>
        <v>0.03</v>
      </c>
      <c r="E6">
        <v>1</v>
      </c>
      <c r="F6">
        <v>2</v>
      </c>
      <c r="G6">
        <v>0</v>
      </c>
    </row>
    <row r="7" spans="1:7" x14ac:dyDescent="0.25">
      <c r="C7" s="12" t="s">
        <v>51</v>
      </c>
      <c r="D7" s="12"/>
      <c r="E7" s="12"/>
      <c r="F7" s="12"/>
    </row>
    <row r="8" spans="1:7" x14ac:dyDescent="0.25">
      <c r="A8" s="2" t="s">
        <v>1</v>
      </c>
      <c r="B8" s="2" t="s">
        <v>50</v>
      </c>
      <c r="C8" s="5" t="s">
        <v>55</v>
      </c>
      <c r="D8" s="5" t="s">
        <v>56</v>
      </c>
      <c r="E8" s="5" t="s">
        <v>57</v>
      </c>
      <c r="F8" s="5" t="s">
        <v>58</v>
      </c>
    </row>
    <row r="9" spans="1:7" x14ac:dyDescent="0.25">
      <c r="A9" s="3">
        <v>1</v>
      </c>
      <c r="B9" s="3" t="s">
        <v>43</v>
      </c>
      <c r="C9" s="4"/>
      <c r="D9" s="4" t="s">
        <v>59</v>
      </c>
      <c r="E9" s="4"/>
      <c r="F9" s="4"/>
    </row>
    <row r="10" spans="1:7" x14ac:dyDescent="0.25">
      <c r="A10" s="3">
        <v>2</v>
      </c>
      <c r="B10" s="3" t="s">
        <v>43</v>
      </c>
      <c r="C10" s="4"/>
      <c r="D10" s="4" t="s">
        <v>59</v>
      </c>
      <c r="E10" s="4"/>
      <c r="F10" s="4"/>
    </row>
    <row r="11" spans="1:7" x14ac:dyDescent="0.25">
      <c r="A11" s="3">
        <v>3</v>
      </c>
      <c r="B11" s="3" t="s">
        <v>43</v>
      </c>
      <c r="C11" s="4" t="s">
        <v>59</v>
      </c>
      <c r="D11" s="4"/>
      <c r="E11" s="4"/>
      <c r="F11" s="4"/>
    </row>
    <row r="12" spans="1:7" x14ac:dyDescent="0.25">
      <c r="A12" s="3">
        <v>4</v>
      </c>
      <c r="B12" s="3" t="s">
        <v>41</v>
      </c>
      <c r="C12" s="4"/>
      <c r="D12" s="4" t="s">
        <v>59</v>
      </c>
      <c r="E12" s="4"/>
      <c r="F12" s="4"/>
    </row>
    <row r="13" spans="1:7" x14ac:dyDescent="0.25">
      <c r="A13" s="3">
        <v>5</v>
      </c>
      <c r="B13" s="3" t="s">
        <v>41</v>
      </c>
      <c r="C13" s="4"/>
      <c r="D13" s="4" t="s">
        <v>59</v>
      </c>
      <c r="E13" s="4"/>
      <c r="F13" s="4"/>
    </row>
    <row r="14" spans="1:7" x14ac:dyDescent="0.25">
      <c r="A14" s="3">
        <v>6</v>
      </c>
      <c r="B14" s="3" t="s">
        <v>41</v>
      </c>
      <c r="C14" s="4"/>
      <c r="D14" s="4" t="s">
        <v>59</v>
      </c>
      <c r="E14" s="4"/>
      <c r="F14" s="4"/>
    </row>
    <row r="15" spans="1:7" x14ac:dyDescent="0.25">
      <c r="A15" s="3">
        <v>7</v>
      </c>
      <c r="B15" s="3" t="s">
        <v>41</v>
      </c>
      <c r="C15" s="4"/>
      <c r="D15" s="4" t="s">
        <v>59</v>
      </c>
      <c r="E15" s="4"/>
      <c r="F15" s="4"/>
    </row>
    <row r="16" spans="1:7" x14ac:dyDescent="0.25">
      <c r="A16" s="3">
        <v>8</v>
      </c>
      <c r="B16" s="3" t="s">
        <v>41</v>
      </c>
      <c r="C16" s="4"/>
      <c r="D16" s="4" t="s">
        <v>59</v>
      </c>
      <c r="E16" s="4"/>
      <c r="F16" s="4"/>
    </row>
    <row r="17" spans="1:6" x14ac:dyDescent="0.25">
      <c r="A17" s="3">
        <v>9</v>
      </c>
      <c r="B17" s="3" t="s">
        <v>41</v>
      </c>
      <c r="C17" s="4"/>
      <c r="D17" s="4" t="s">
        <v>59</v>
      </c>
      <c r="E17" s="4"/>
      <c r="F17" s="4"/>
    </row>
    <row r="18" spans="1:6" x14ac:dyDescent="0.25">
      <c r="A18" s="3">
        <v>10</v>
      </c>
      <c r="B18" s="3" t="s">
        <v>43</v>
      </c>
      <c r="C18" s="4"/>
      <c r="D18" s="4" t="s">
        <v>59</v>
      </c>
      <c r="E18" s="4"/>
      <c r="F18" s="4"/>
    </row>
    <row r="19" spans="1:6" x14ac:dyDescent="0.25">
      <c r="A19" s="3">
        <v>11</v>
      </c>
      <c r="B19" s="3" t="s">
        <v>43</v>
      </c>
      <c r="C19" s="4"/>
      <c r="D19" s="4" t="s">
        <v>59</v>
      </c>
      <c r="E19" s="4"/>
      <c r="F19" s="4"/>
    </row>
    <row r="20" spans="1:6" x14ac:dyDescent="0.25">
      <c r="A20" s="3">
        <v>12</v>
      </c>
      <c r="B20" s="3" t="s">
        <v>52</v>
      </c>
      <c r="C20" s="4"/>
      <c r="D20" s="4" t="s">
        <v>59</v>
      </c>
      <c r="E20" s="4"/>
      <c r="F20" s="4"/>
    </row>
    <row r="21" spans="1:6" x14ac:dyDescent="0.25">
      <c r="A21" s="3">
        <v>13</v>
      </c>
      <c r="B21" s="3" t="s">
        <v>43</v>
      </c>
      <c r="C21" s="4"/>
      <c r="D21" s="4" t="s">
        <v>59</v>
      </c>
      <c r="E21" s="4"/>
      <c r="F21" s="4"/>
    </row>
    <row r="22" spans="1:6" x14ac:dyDescent="0.25">
      <c r="A22" s="3">
        <v>14</v>
      </c>
      <c r="B22" s="3" t="s">
        <v>41</v>
      </c>
      <c r="C22" s="4"/>
      <c r="D22" s="4" t="s">
        <v>59</v>
      </c>
      <c r="E22" s="4"/>
      <c r="F22" s="4"/>
    </row>
    <row r="23" spans="1:6" x14ac:dyDescent="0.25">
      <c r="A23" s="3">
        <v>15</v>
      </c>
      <c r="B23" s="3" t="s">
        <v>52</v>
      </c>
      <c r="C23" s="4"/>
      <c r="D23" s="4" t="s">
        <v>59</v>
      </c>
      <c r="E23" s="4"/>
      <c r="F23" s="4"/>
    </row>
    <row r="24" spans="1:6" x14ac:dyDescent="0.25">
      <c r="A24" s="3">
        <v>16</v>
      </c>
      <c r="B24" s="3" t="s">
        <v>52</v>
      </c>
      <c r="C24" s="4"/>
      <c r="D24" s="4"/>
      <c r="E24" s="4" t="s">
        <v>59</v>
      </c>
      <c r="F24" s="4"/>
    </row>
    <row r="25" spans="1:6" x14ac:dyDescent="0.25">
      <c r="A25" s="3">
        <v>17</v>
      </c>
      <c r="B25" s="3" t="s">
        <v>41</v>
      </c>
      <c r="C25" s="4"/>
      <c r="D25" s="4"/>
      <c r="E25" s="4" t="s">
        <v>59</v>
      </c>
      <c r="F25" s="4"/>
    </row>
    <row r="26" spans="1:6" x14ac:dyDescent="0.25">
      <c r="A26" s="3">
        <v>18</v>
      </c>
      <c r="B26" s="3" t="s">
        <v>52</v>
      </c>
      <c r="C26" s="4"/>
      <c r="D26" s="4"/>
      <c r="E26" s="4" t="s">
        <v>59</v>
      </c>
      <c r="F26" s="4"/>
    </row>
    <row r="27" spans="1:6" x14ac:dyDescent="0.25">
      <c r="A27" s="3">
        <v>19</v>
      </c>
      <c r="B27" s="3" t="s">
        <v>52</v>
      </c>
      <c r="C27" s="4" t="s">
        <v>59</v>
      </c>
      <c r="D27" s="4"/>
      <c r="E27" s="4"/>
      <c r="F27" s="4"/>
    </row>
    <row r="28" spans="1:6" x14ac:dyDescent="0.25">
      <c r="A28" s="3">
        <v>20</v>
      </c>
      <c r="B28" s="3" t="s">
        <v>52</v>
      </c>
      <c r="C28" s="4"/>
      <c r="D28" s="4"/>
      <c r="E28" s="4" t="s">
        <v>59</v>
      </c>
      <c r="F28" s="4"/>
    </row>
    <row r="29" spans="1:6" x14ac:dyDescent="0.25">
      <c r="A29" s="3">
        <v>21</v>
      </c>
      <c r="B29" s="3" t="s">
        <v>52</v>
      </c>
      <c r="C29" s="4"/>
      <c r="D29" s="4"/>
      <c r="E29" s="4" t="s">
        <v>59</v>
      </c>
      <c r="F29" s="4"/>
    </row>
    <row r="30" spans="1:6" x14ac:dyDescent="0.25">
      <c r="A30" s="3">
        <v>22</v>
      </c>
      <c r="B30" s="3" t="s">
        <v>52</v>
      </c>
      <c r="C30" s="4"/>
      <c r="D30" s="4" t="s">
        <v>59</v>
      </c>
      <c r="E30" s="4"/>
      <c r="F30" s="4"/>
    </row>
    <row r="31" spans="1:6" x14ac:dyDescent="0.25">
      <c r="A31" s="3">
        <v>23</v>
      </c>
      <c r="B31" s="3" t="s">
        <v>52</v>
      </c>
      <c r="C31" s="4"/>
      <c r="D31" s="4"/>
      <c r="E31" s="4" t="s">
        <v>59</v>
      </c>
      <c r="F31" s="4"/>
    </row>
    <row r="32" spans="1:6" x14ac:dyDescent="0.25">
      <c r="A32" s="3">
        <v>24</v>
      </c>
      <c r="B32" s="3" t="s">
        <v>52</v>
      </c>
      <c r="C32" s="4"/>
      <c r="D32" s="4" t="s">
        <v>59</v>
      </c>
      <c r="E32" s="4"/>
      <c r="F32" s="4"/>
    </row>
    <row r="33" spans="1:6" x14ac:dyDescent="0.25">
      <c r="A33" s="3">
        <v>25</v>
      </c>
      <c r="B33" s="3" t="s">
        <v>52</v>
      </c>
      <c r="C33" s="4"/>
      <c r="D33" s="4" t="s">
        <v>59</v>
      </c>
      <c r="E33" s="4"/>
      <c r="F33" s="4"/>
    </row>
    <row r="34" spans="1:6" x14ac:dyDescent="0.25">
      <c r="A34" s="3">
        <v>26</v>
      </c>
      <c r="B34" s="3" t="s">
        <v>52</v>
      </c>
      <c r="C34" s="4"/>
      <c r="D34" s="4" t="s">
        <v>59</v>
      </c>
      <c r="E34" s="4"/>
      <c r="F34" s="4"/>
    </row>
    <row r="35" spans="1:6" x14ac:dyDescent="0.25">
      <c r="A35" s="3">
        <v>27</v>
      </c>
      <c r="B35" s="3" t="s">
        <v>43</v>
      </c>
      <c r="C35" s="4"/>
      <c r="D35" s="4"/>
      <c r="E35" s="4" t="s">
        <v>59</v>
      </c>
      <c r="F35" s="4"/>
    </row>
    <row r="36" spans="1:6" x14ac:dyDescent="0.25">
      <c r="A36" s="3">
        <v>28</v>
      </c>
      <c r="B36" s="3" t="s">
        <v>52</v>
      </c>
      <c r="C36" s="4"/>
      <c r="D36" s="4" t="s">
        <v>59</v>
      </c>
      <c r="E36" s="4"/>
      <c r="F36" s="4"/>
    </row>
    <row r="37" spans="1:6" x14ac:dyDescent="0.25">
      <c r="A37" s="3">
        <v>29</v>
      </c>
      <c r="B37" s="3" t="s">
        <v>52</v>
      </c>
      <c r="C37" s="4"/>
      <c r="D37" s="4" t="s">
        <v>59</v>
      </c>
      <c r="E37" s="4"/>
      <c r="F37" s="4"/>
    </row>
    <row r="38" spans="1:6" x14ac:dyDescent="0.25">
      <c r="A38" s="3">
        <v>30</v>
      </c>
      <c r="B38" s="3" t="s">
        <v>52</v>
      </c>
      <c r="C38" s="4"/>
      <c r="D38" s="4"/>
      <c r="E38" s="4" t="s">
        <v>59</v>
      </c>
      <c r="F38" s="4"/>
    </row>
    <row r="39" spans="1:6" x14ac:dyDescent="0.25">
      <c r="A39" s="3">
        <v>31</v>
      </c>
      <c r="B39" s="3" t="s">
        <v>52</v>
      </c>
      <c r="C39" s="4"/>
      <c r="D39" s="4" t="s">
        <v>59</v>
      </c>
      <c r="E39" s="4"/>
      <c r="F39" s="4"/>
    </row>
    <row r="40" spans="1:6" x14ac:dyDescent="0.25">
      <c r="A40" s="3">
        <v>32</v>
      </c>
      <c r="B40" s="3" t="s">
        <v>52</v>
      </c>
      <c r="C40" s="4"/>
      <c r="D40" s="4" t="s">
        <v>59</v>
      </c>
      <c r="E40" s="4"/>
      <c r="F40" s="4"/>
    </row>
    <row r="41" spans="1:6" x14ac:dyDescent="0.25">
      <c r="A41" s="3">
        <v>33</v>
      </c>
      <c r="B41" s="3" t="s">
        <v>52</v>
      </c>
      <c r="C41" s="4"/>
      <c r="D41" s="4"/>
      <c r="E41" s="4" t="s">
        <v>59</v>
      </c>
      <c r="F41" s="4"/>
    </row>
    <row r="42" spans="1:6" x14ac:dyDescent="0.25">
      <c r="A42" s="3">
        <v>34</v>
      </c>
      <c r="B42" s="3" t="s">
        <v>52</v>
      </c>
      <c r="C42" s="4"/>
      <c r="D42" s="4"/>
      <c r="E42" s="4" t="s">
        <v>59</v>
      </c>
      <c r="F42" s="4"/>
    </row>
    <row r="43" spans="1:6" x14ac:dyDescent="0.25">
      <c r="A43" s="3">
        <v>35</v>
      </c>
      <c r="B43" s="3" t="s">
        <v>43</v>
      </c>
      <c r="C43" s="4"/>
      <c r="D43" s="4" t="s">
        <v>59</v>
      </c>
      <c r="E43" s="4"/>
      <c r="F43" s="4"/>
    </row>
    <row r="44" spans="1:6" x14ac:dyDescent="0.25">
      <c r="A44" s="3">
        <v>36</v>
      </c>
      <c r="B44" s="3" t="s">
        <v>41</v>
      </c>
      <c r="C44" s="4"/>
      <c r="D44" s="4" t="s">
        <v>59</v>
      </c>
      <c r="E44" s="4"/>
      <c r="F44" s="4"/>
    </row>
    <row r="45" spans="1:6" x14ac:dyDescent="0.25">
      <c r="A45" s="3">
        <v>37</v>
      </c>
      <c r="B45" s="3" t="s">
        <v>52</v>
      </c>
      <c r="C45" s="4"/>
      <c r="D45" s="4" t="s">
        <v>59</v>
      </c>
      <c r="E45" s="4"/>
      <c r="F45" s="4"/>
    </row>
    <row r="46" spans="1:6" x14ac:dyDescent="0.25">
      <c r="A46" s="3">
        <v>38</v>
      </c>
      <c r="B46" s="3" t="s">
        <v>43</v>
      </c>
      <c r="C46" s="4"/>
      <c r="D46" s="4"/>
      <c r="E46" s="4" t="s">
        <v>59</v>
      </c>
      <c r="F46" s="4"/>
    </row>
    <row r="47" spans="1:6" x14ac:dyDescent="0.25">
      <c r="A47" s="3">
        <v>39</v>
      </c>
      <c r="B47" s="3" t="s">
        <v>43</v>
      </c>
      <c r="C47" s="4"/>
      <c r="D47" s="4"/>
      <c r="E47" s="4" t="s">
        <v>59</v>
      </c>
      <c r="F47" s="4"/>
    </row>
    <row r="48" spans="1:6" x14ac:dyDescent="0.25">
      <c r="A48" s="3">
        <v>40</v>
      </c>
      <c r="B48" s="3" t="s">
        <v>43</v>
      </c>
      <c r="C48" s="4"/>
      <c r="D48" s="4" t="s">
        <v>59</v>
      </c>
      <c r="E48" s="4"/>
      <c r="F48" s="4"/>
    </row>
    <row r="49" spans="1:6" x14ac:dyDescent="0.25">
      <c r="A49" s="3">
        <v>41</v>
      </c>
      <c r="B49" s="3" t="s">
        <v>41</v>
      </c>
      <c r="C49" s="4"/>
      <c r="D49" s="4"/>
      <c r="E49" s="4" t="s">
        <v>59</v>
      </c>
      <c r="F49" s="4"/>
    </row>
    <row r="50" spans="1:6" x14ac:dyDescent="0.25">
      <c r="A50" s="3">
        <v>42</v>
      </c>
      <c r="B50" s="3" t="s">
        <v>43</v>
      </c>
      <c r="C50" s="4" t="s">
        <v>59</v>
      </c>
      <c r="D50" s="4"/>
      <c r="E50" s="4"/>
      <c r="F50" s="4"/>
    </row>
    <row r="51" spans="1:6" x14ac:dyDescent="0.25">
      <c r="A51" s="3">
        <v>43</v>
      </c>
      <c r="B51" s="3" t="s">
        <v>43</v>
      </c>
      <c r="C51" s="4"/>
      <c r="D51" s="4" t="s">
        <v>59</v>
      </c>
      <c r="E51" s="4"/>
      <c r="F51" s="4"/>
    </row>
    <row r="52" spans="1:6" x14ac:dyDescent="0.25">
      <c r="A52" s="3">
        <v>44</v>
      </c>
      <c r="B52" s="3" t="s">
        <v>43</v>
      </c>
      <c r="C52" s="4"/>
      <c r="D52" s="4"/>
      <c r="E52" s="4" t="s">
        <v>59</v>
      </c>
      <c r="F52" s="4"/>
    </row>
    <row r="53" spans="1:6" x14ac:dyDescent="0.25">
      <c r="A53" s="3">
        <v>45</v>
      </c>
      <c r="B53" s="3" t="s">
        <v>41</v>
      </c>
      <c r="C53" s="4"/>
      <c r="D53" s="4" t="s">
        <v>59</v>
      </c>
      <c r="E53" s="4"/>
      <c r="F53" s="4"/>
    </row>
    <row r="54" spans="1:6" x14ac:dyDescent="0.25">
      <c r="A54" s="3">
        <v>46</v>
      </c>
      <c r="B54" s="3" t="s">
        <v>41</v>
      </c>
      <c r="C54" s="4"/>
      <c r="D54" s="4" t="s">
        <v>59</v>
      </c>
      <c r="E54" s="4"/>
      <c r="F54" s="4"/>
    </row>
    <row r="55" spans="1:6" x14ac:dyDescent="0.25">
      <c r="A55" s="3">
        <v>47</v>
      </c>
      <c r="B55" s="3" t="s">
        <v>41</v>
      </c>
      <c r="C55" s="4"/>
      <c r="D55" s="4" t="s">
        <v>59</v>
      </c>
      <c r="E55" s="4"/>
      <c r="F55" s="4"/>
    </row>
    <row r="56" spans="1:6" x14ac:dyDescent="0.25">
      <c r="A56" s="3">
        <v>48</v>
      </c>
      <c r="B56" s="3" t="s">
        <v>41</v>
      </c>
      <c r="C56" s="4"/>
      <c r="D56" s="4" t="s">
        <v>59</v>
      </c>
      <c r="E56" s="4"/>
      <c r="F56" s="4"/>
    </row>
    <row r="57" spans="1:6" x14ac:dyDescent="0.25">
      <c r="A57" s="3">
        <v>49</v>
      </c>
      <c r="B57" s="3" t="s">
        <v>41</v>
      </c>
      <c r="C57" s="4"/>
      <c r="D57" s="4" t="s">
        <v>59</v>
      </c>
      <c r="E57" s="4"/>
      <c r="F57" s="4"/>
    </row>
    <row r="58" spans="1:6" x14ac:dyDescent="0.25">
      <c r="A58" s="3">
        <v>50</v>
      </c>
      <c r="B58" s="3" t="s">
        <v>41</v>
      </c>
      <c r="C58" s="4"/>
      <c r="D58" s="4" t="s">
        <v>59</v>
      </c>
      <c r="E58" s="4"/>
      <c r="F58" s="4"/>
    </row>
    <row r="59" spans="1:6" x14ac:dyDescent="0.25">
      <c r="A59" s="3">
        <v>51</v>
      </c>
      <c r="B59" s="3" t="s">
        <v>43</v>
      </c>
      <c r="C59" s="4"/>
      <c r="D59" s="4"/>
      <c r="E59" s="4" t="s">
        <v>59</v>
      </c>
      <c r="F59" s="4"/>
    </row>
    <row r="60" spans="1:6" x14ac:dyDescent="0.25">
      <c r="A60" s="3">
        <v>52</v>
      </c>
      <c r="B60" s="3" t="s">
        <v>41</v>
      </c>
      <c r="C60" s="4"/>
      <c r="D60" s="4" t="s">
        <v>59</v>
      </c>
      <c r="E60" s="4"/>
      <c r="F60" s="4"/>
    </row>
    <row r="61" spans="1:6" x14ac:dyDescent="0.25">
      <c r="A61" s="3">
        <v>53</v>
      </c>
      <c r="B61" s="3" t="s">
        <v>43</v>
      </c>
      <c r="C61" s="4"/>
      <c r="D61" s="4" t="s">
        <v>59</v>
      </c>
      <c r="E61" s="4"/>
      <c r="F61" s="4"/>
    </row>
    <row r="62" spans="1:6" x14ac:dyDescent="0.25">
      <c r="A62" s="3">
        <v>54</v>
      </c>
      <c r="B62" s="3" t="s">
        <v>43</v>
      </c>
      <c r="C62" s="4"/>
      <c r="D62" s="4" t="s">
        <v>59</v>
      </c>
      <c r="E62" s="4"/>
      <c r="F62" s="4"/>
    </row>
    <row r="63" spans="1:6" x14ac:dyDescent="0.25">
      <c r="A63" s="3">
        <v>55</v>
      </c>
      <c r="B63" s="3" t="s">
        <v>43</v>
      </c>
      <c r="C63" s="4" t="s">
        <v>59</v>
      </c>
      <c r="D63" s="4"/>
      <c r="E63" s="4"/>
      <c r="F63" s="4"/>
    </row>
    <row r="64" spans="1:6" x14ac:dyDescent="0.25">
      <c r="A64" s="3">
        <v>56</v>
      </c>
      <c r="B64" s="3" t="s">
        <v>43</v>
      </c>
      <c r="C64" s="4" t="s">
        <v>59</v>
      </c>
      <c r="D64" s="4"/>
      <c r="E64" s="4"/>
      <c r="F64" s="4"/>
    </row>
    <row r="65" spans="1:6" x14ac:dyDescent="0.25">
      <c r="A65" s="3">
        <v>57</v>
      </c>
      <c r="B65" s="3" t="s">
        <v>43</v>
      </c>
      <c r="C65" s="4" t="s">
        <v>59</v>
      </c>
      <c r="D65" s="4"/>
      <c r="E65" s="4"/>
      <c r="F65" s="4"/>
    </row>
    <row r="66" spans="1:6" x14ac:dyDescent="0.25">
      <c r="A66" s="3">
        <v>58</v>
      </c>
      <c r="B66" s="3" t="s">
        <v>43</v>
      </c>
      <c r="C66" s="4"/>
      <c r="D66" s="4"/>
      <c r="E66" s="4" t="s">
        <v>59</v>
      </c>
      <c r="F66" s="4"/>
    </row>
    <row r="67" spans="1:6" x14ac:dyDescent="0.25">
      <c r="A67" s="3">
        <v>59</v>
      </c>
      <c r="B67" s="3" t="s">
        <v>43</v>
      </c>
      <c r="C67" s="4"/>
      <c r="D67" s="4"/>
      <c r="E67" s="4" t="s">
        <v>59</v>
      </c>
      <c r="F67" s="4"/>
    </row>
    <row r="68" spans="1:6" x14ac:dyDescent="0.25">
      <c r="A68" s="3">
        <v>60</v>
      </c>
      <c r="B68" s="3" t="s">
        <v>43</v>
      </c>
      <c r="C68" s="4"/>
      <c r="D68" s="4"/>
      <c r="E68" s="4" t="s">
        <v>59</v>
      </c>
      <c r="F68" s="4"/>
    </row>
    <row r="69" spans="1:6" x14ac:dyDescent="0.25">
      <c r="A69" s="3">
        <v>61</v>
      </c>
      <c r="B69" s="3" t="s">
        <v>43</v>
      </c>
      <c r="C69" s="4" t="s">
        <v>59</v>
      </c>
      <c r="D69" s="4"/>
      <c r="E69" s="4"/>
      <c r="F69" s="4"/>
    </row>
    <row r="70" spans="1:6" x14ac:dyDescent="0.25">
      <c r="A70" s="3">
        <v>62</v>
      </c>
      <c r="B70" s="3" t="s">
        <v>43</v>
      </c>
      <c r="C70" s="4"/>
      <c r="D70" s="4" t="s">
        <v>59</v>
      </c>
      <c r="E70" s="4"/>
      <c r="F70" s="4"/>
    </row>
    <row r="71" spans="1:6" x14ac:dyDescent="0.25">
      <c r="A71" s="3">
        <v>63</v>
      </c>
      <c r="B71" s="3" t="s">
        <v>41</v>
      </c>
      <c r="C71" s="4"/>
      <c r="D71" s="4"/>
      <c r="E71" s="4" t="s">
        <v>59</v>
      </c>
      <c r="F71" s="4"/>
    </row>
    <row r="72" spans="1:6" x14ac:dyDescent="0.25">
      <c r="A72" s="3">
        <v>64</v>
      </c>
      <c r="B72" s="3" t="s">
        <v>41</v>
      </c>
      <c r="C72" s="4"/>
      <c r="D72" s="4" t="s">
        <v>59</v>
      </c>
      <c r="E72" s="4"/>
      <c r="F72" s="4"/>
    </row>
    <row r="73" spans="1:6" x14ac:dyDescent="0.25">
      <c r="A73" s="3">
        <v>65</v>
      </c>
      <c r="B73" s="3" t="s">
        <v>41</v>
      </c>
      <c r="C73" s="4"/>
      <c r="D73" s="4"/>
      <c r="E73" s="4" t="s">
        <v>59</v>
      </c>
      <c r="F73" s="4"/>
    </row>
    <row r="74" spans="1:6" x14ac:dyDescent="0.25">
      <c r="A74" s="3">
        <v>66</v>
      </c>
      <c r="B74" s="3" t="s">
        <v>41</v>
      </c>
      <c r="C74" s="4"/>
      <c r="D74" s="4"/>
      <c r="E74" s="4" t="s">
        <v>59</v>
      </c>
      <c r="F74" s="4"/>
    </row>
    <row r="75" spans="1:6" x14ac:dyDescent="0.25">
      <c r="A75" s="3">
        <v>67</v>
      </c>
      <c r="B75" s="3" t="s">
        <v>41</v>
      </c>
      <c r="C75" s="4"/>
      <c r="D75" s="4"/>
      <c r="E75" s="4"/>
      <c r="F75" s="4"/>
    </row>
    <row r="76" spans="1:6" x14ac:dyDescent="0.25">
      <c r="A76" s="3">
        <v>68</v>
      </c>
      <c r="B76" s="3" t="s">
        <v>43</v>
      </c>
      <c r="C76" s="4"/>
      <c r="D76" s="4" t="s">
        <v>59</v>
      </c>
      <c r="E76" s="4"/>
      <c r="F76" s="4"/>
    </row>
    <row r="77" spans="1:6" x14ac:dyDescent="0.25">
      <c r="A77" s="3">
        <v>69</v>
      </c>
      <c r="B77" s="3" t="s">
        <v>43</v>
      </c>
      <c r="C77" s="4"/>
      <c r="D77" s="4"/>
      <c r="E77" s="4" t="s">
        <v>59</v>
      </c>
      <c r="F77" s="4"/>
    </row>
    <row r="78" spans="1:6" x14ac:dyDescent="0.25">
      <c r="A78" s="3">
        <v>70</v>
      </c>
      <c r="B78" s="3" t="s">
        <v>43</v>
      </c>
      <c r="C78" s="4" t="s">
        <v>59</v>
      </c>
      <c r="D78" s="4"/>
      <c r="E78" s="4"/>
      <c r="F78" s="4"/>
    </row>
    <row r="79" spans="1:6" x14ac:dyDescent="0.25">
      <c r="A79" s="3">
        <v>71</v>
      </c>
      <c r="B79" s="3" t="s">
        <v>43</v>
      </c>
      <c r="C79" s="4"/>
      <c r="D79" s="4" t="s">
        <v>59</v>
      </c>
      <c r="E79" s="4"/>
      <c r="F79" s="4"/>
    </row>
    <row r="80" spans="1:6" x14ac:dyDescent="0.25">
      <c r="A80" s="3">
        <v>72</v>
      </c>
      <c r="B80" s="3" t="s">
        <v>43</v>
      </c>
      <c r="C80" s="4"/>
      <c r="D80" s="4"/>
      <c r="E80" s="4"/>
      <c r="F80" s="4" t="s">
        <v>59</v>
      </c>
    </row>
    <row r="81" spans="1:6" x14ac:dyDescent="0.25">
      <c r="A81" s="3">
        <v>73</v>
      </c>
      <c r="B81" s="3" t="s">
        <v>41</v>
      </c>
      <c r="C81" s="4"/>
      <c r="D81" s="4"/>
      <c r="E81" s="4" t="s">
        <v>59</v>
      </c>
      <c r="F81" s="4"/>
    </row>
    <row r="82" spans="1:6" x14ac:dyDescent="0.25">
      <c r="A82" s="3">
        <v>74</v>
      </c>
      <c r="B82" s="3" t="s">
        <v>52</v>
      </c>
      <c r="C82" s="4" t="s">
        <v>59</v>
      </c>
      <c r="D82" s="4"/>
      <c r="E82" s="4"/>
      <c r="F82" s="4"/>
    </row>
    <row r="83" spans="1:6" x14ac:dyDescent="0.25">
      <c r="A83" s="3">
        <v>75</v>
      </c>
      <c r="B83" s="3" t="s">
        <v>52</v>
      </c>
      <c r="C83" s="4"/>
      <c r="D83" s="4"/>
      <c r="E83" s="4" t="s">
        <v>59</v>
      </c>
      <c r="F83" s="4"/>
    </row>
    <row r="84" spans="1:6" x14ac:dyDescent="0.25">
      <c r="A84" s="3">
        <v>76</v>
      </c>
      <c r="B84" s="3" t="s">
        <v>41</v>
      </c>
      <c r="C84" s="4" t="s">
        <v>59</v>
      </c>
      <c r="D84" s="4"/>
      <c r="E84" s="4"/>
      <c r="F84" s="4"/>
    </row>
    <row r="85" spans="1:6" x14ac:dyDescent="0.25">
      <c r="A85" s="3">
        <v>77</v>
      </c>
      <c r="B85" s="3" t="s">
        <v>41</v>
      </c>
      <c r="C85" s="4"/>
      <c r="D85" s="4"/>
      <c r="E85" s="4" t="s">
        <v>59</v>
      </c>
      <c r="F85" s="4"/>
    </row>
    <row r="86" spans="1:6" x14ac:dyDescent="0.25">
      <c r="A86" s="3">
        <v>78</v>
      </c>
      <c r="B86" s="3" t="s">
        <v>43</v>
      </c>
      <c r="C86" s="4" t="s">
        <v>59</v>
      </c>
      <c r="D86" s="4"/>
      <c r="E86" s="4"/>
      <c r="F86" s="4"/>
    </row>
    <row r="87" spans="1:6" x14ac:dyDescent="0.25">
      <c r="A87" s="3">
        <v>79</v>
      </c>
      <c r="B87" s="3" t="s">
        <v>52</v>
      </c>
      <c r="C87" s="4"/>
      <c r="D87" s="4"/>
      <c r="E87" s="4" t="s">
        <v>59</v>
      </c>
      <c r="F87" s="4"/>
    </row>
    <row r="88" spans="1:6" x14ac:dyDescent="0.25">
      <c r="A88" s="3">
        <v>80</v>
      </c>
      <c r="B88" s="3" t="s">
        <v>41</v>
      </c>
      <c r="C88" s="4"/>
      <c r="D88" s="4"/>
      <c r="E88" s="4"/>
      <c r="F88" s="4" t="s">
        <v>59</v>
      </c>
    </row>
    <row r="89" spans="1:6" x14ac:dyDescent="0.25">
      <c r="A89" s="3">
        <v>81</v>
      </c>
      <c r="B89" s="3" t="s">
        <v>43</v>
      </c>
      <c r="C89" s="4" t="s">
        <v>59</v>
      </c>
      <c r="D89" s="4"/>
      <c r="E89" s="4"/>
      <c r="F89" s="4"/>
    </row>
    <row r="90" spans="1:6" x14ac:dyDescent="0.25">
      <c r="A90" s="3">
        <v>82</v>
      </c>
      <c r="B90" s="3" t="s">
        <v>43</v>
      </c>
      <c r="C90" s="4"/>
      <c r="D90" s="4"/>
      <c r="E90" s="4" t="s">
        <v>59</v>
      </c>
      <c r="F90" s="4"/>
    </row>
    <row r="91" spans="1:6" x14ac:dyDescent="0.25">
      <c r="A91" s="3">
        <v>83</v>
      </c>
      <c r="B91" s="3" t="s">
        <v>41</v>
      </c>
      <c r="C91" s="4"/>
      <c r="D91" s="4"/>
      <c r="E91" s="4"/>
      <c r="F91" s="4" t="s">
        <v>59</v>
      </c>
    </row>
    <row r="92" spans="1:6" x14ac:dyDescent="0.25">
      <c r="A92" s="3">
        <v>84</v>
      </c>
      <c r="B92" s="3" t="s">
        <v>41</v>
      </c>
      <c r="C92" s="4"/>
      <c r="D92" s="4" t="s">
        <v>59</v>
      </c>
      <c r="E92" s="4"/>
      <c r="F92" s="4"/>
    </row>
    <row r="93" spans="1:6" x14ac:dyDescent="0.25">
      <c r="A93" s="3">
        <v>85</v>
      </c>
      <c r="B93" s="3" t="s">
        <v>41</v>
      </c>
      <c r="C93" s="4"/>
      <c r="D93" s="4" t="s">
        <v>59</v>
      </c>
      <c r="E93" s="4"/>
      <c r="F93" s="4"/>
    </row>
    <row r="94" spans="1:6" x14ac:dyDescent="0.25">
      <c r="A94" s="3">
        <v>86</v>
      </c>
      <c r="B94" s="3" t="s">
        <v>43</v>
      </c>
      <c r="C94" s="4"/>
      <c r="D94" s="4"/>
      <c r="E94" s="4" t="s">
        <v>59</v>
      </c>
      <c r="F94" s="4"/>
    </row>
    <row r="95" spans="1:6" x14ac:dyDescent="0.25">
      <c r="A95" s="3">
        <v>87</v>
      </c>
      <c r="B95" s="3" t="s">
        <v>41</v>
      </c>
      <c r="C95" s="4"/>
      <c r="D95" s="4" t="s">
        <v>59</v>
      </c>
      <c r="E95" s="4"/>
      <c r="F95" s="4"/>
    </row>
    <row r="96" spans="1:6" x14ac:dyDescent="0.25">
      <c r="A96" s="3">
        <v>88</v>
      </c>
      <c r="B96" s="3" t="s">
        <v>41</v>
      </c>
      <c r="C96" s="4"/>
      <c r="D96" s="4" t="s">
        <v>59</v>
      </c>
      <c r="E96" s="4"/>
      <c r="F96" s="4"/>
    </row>
    <row r="97" spans="1:6" x14ac:dyDescent="0.25">
      <c r="A97" s="3">
        <v>89</v>
      </c>
      <c r="B97" s="3" t="s">
        <v>43</v>
      </c>
      <c r="C97" s="4"/>
      <c r="D97" s="4" t="s">
        <v>59</v>
      </c>
      <c r="E97" s="4"/>
      <c r="F97" s="4"/>
    </row>
    <row r="98" spans="1:6" x14ac:dyDescent="0.25">
      <c r="A98" s="3">
        <v>90</v>
      </c>
      <c r="B98" s="3" t="s">
        <v>41</v>
      </c>
      <c r="C98" s="4"/>
      <c r="D98" s="4"/>
      <c r="E98" s="4" t="s">
        <v>59</v>
      </c>
      <c r="F98" s="4"/>
    </row>
    <row r="99" spans="1:6" x14ac:dyDescent="0.25">
      <c r="A99" s="3">
        <v>91</v>
      </c>
      <c r="B99" s="3" t="s">
        <v>43</v>
      </c>
      <c r="C99" s="4" t="s">
        <v>59</v>
      </c>
      <c r="D99" s="4"/>
      <c r="E99" s="4"/>
      <c r="F99" s="4"/>
    </row>
    <row r="100" spans="1:6" x14ac:dyDescent="0.25">
      <c r="A100" s="3">
        <v>92</v>
      </c>
      <c r="B100" s="3" t="s">
        <v>43</v>
      </c>
      <c r="C100" s="4"/>
      <c r="D100" s="4" t="s">
        <v>59</v>
      </c>
      <c r="E100" s="4"/>
      <c r="F100" s="4"/>
    </row>
    <row r="101" spans="1:6" x14ac:dyDescent="0.25">
      <c r="A101" s="3">
        <v>93</v>
      </c>
      <c r="B101" s="3" t="s">
        <v>41</v>
      </c>
      <c r="C101" s="4"/>
      <c r="D101" s="4"/>
      <c r="E101" s="4" t="s">
        <v>59</v>
      </c>
      <c r="F101" s="4"/>
    </row>
    <row r="102" spans="1:6" x14ac:dyDescent="0.25">
      <c r="A102" s="3">
        <v>94</v>
      </c>
      <c r="B102" s="3" t="s">
        <v>43</v>
      </c>
      <c r="C102" s="4"/>
      <c r="D102" s="4" t="s">
        <v>59</v>
      </c>
      <c r="E102" s="4"/>
      <c r="F102" s="4"/>
    </row>
    <row r="103" spans="1:6" x14ac:dyDescent="0.25">
      <c r="A103" s="3">
        <v>95</v>
      </c>
      <c r="B103" s="3" t="s">
        <v>43</v>
      </c>
      <c r="C103" s="4"/>
      <c r="D103" s="4" t="s">
        <v>59</v>
      </c>
      <c r="E103" s="4"/>
      <c r="F103" s="4"/>
    </row>
    <row r="104" spans="1:6" x14ac:dyDescent="0.25">
      <c r="A104" s="3">
        <v>96</v>
      </c>
      <c r="B104" s="3" t="s">
        <v>43</v>
      </c>
      <c r="C104" s="4"/>
      <c r="D104" s="4" t="s">
        <v>59</v>
      </c>
      <c r="E104" s="4"/>
      <c r="F104" s="4"/>
    </row>
    <row r="105" spans="1:6" x14ac:dyDescent="0.25">
      <c r="A105" s="3">
        <v>97</v>
      </c>
      <c r="B105" s="3" t="s">
        <v>41</v>
      </c>
      <c r="C105" s="4"/>
      <c r="D105" s="4" t="s">
        <v>59</v>
      </c>
      <c r="E105" s="4"/>
      <c r="F105" s="4"/>
    </row>
    <row r="106" spans="1:6" x14ac:dyDescent="0.25">
      <c r="A106" s="3">
        <v>98</v>
      </c>
      <c r="B106" s="3" t="s">
        <v>43</v>
      </c>
      <c r="C106" s="4"/>
      <c r="D106" s="4" t="s">
        <v>59</v>
      </c>
      <c r="E106" s="4"/>
      <c r="F106" s="4"/>
    </row>
    <row r="107" spans="1:6" x14ac:dyDescent="0.25">
      <c r="A107" s="3">
        <v>99</v>
      </c>
      <c r="B107" s="3" t="s">
        <v>41</v>
      </c>
      <c r="C107" s="4"/>
      <c r="D107" s="4"/>
      <c r="E107" s="4" t="s">
        <v>59</v>
      </c>
      <c r="F107" s="4"/>
    </row>
    <row r="108" spans="1:6" x14ac:dyDescent="0.25">
      <c r="A108" s="3">
        <v>100</v>
      </c>
      <c r="B108" s="3" t="s">
        <v>43</v>
      </c>
      <c r="C108" s="4"/>
      <c r="D108" s="4"/>
      <c r="E108" s="4" t="s">
        <v>59</v>
      </c>
      <c r="F108" s="4"/>
    </row>
    <row r="110" spans="1:6" x14ac:dyDescent="0.25">
      <c r="C110">
        <f>COUNTIF(C9:C108,"X")</f>
        <v>13</v>
      </c>
      <c r="D110">
        <f t="shared" ref="D110:F110" si="0">COUNTIF(D9:D108,"X")</f>
        <v>51</v>
      </c>
      <c r="E110">
        <f t="shared" si="0"/>
        <v>32</v>
      </c>
      <c r="F110">
        <f t="shared" si="0"/>
        <v>3</v>
      </c>
    </row>
    <row r="111" spans="1:6" x14ac:dyDescent="0.25">
      <c r="C111">
        <f>COUNTIF(C32:C66,"X")</f>
        <v>4</v>
      </c>
      <c r="D111">
        <f t="shared" ref="D111:F111" si="1">COUNTIF(D32:D66,"X")</f>
        <v>21</v>
      </c>
      <c r="E111">
        <f t="shared" si="1"/>
        <v>10</v>
      </c>
      <c r="F111">
        <f t="shared" si="1"/>
        <v>0</v>
      </c>
    </row>
    <row r="112" spans="1:6" x14ac:dyDescent="0.25">
      <c r="C112">
        <f>COUNTIF(C67:C108,"X")</f>
        <v>7</v>
      </c>
      <c r="D112">
        <f t="shared" ref="D112:F112" si="2">COUNTIF(D67:D108,"X")</f>
        <v>15</v>
      </c>
      <c r="E112">
        <f t="shared" si="2"/>
        <v>16</v>
      </c>
      <c r="F112">
        <f t="shared" si="2"/>
        <v>3</v>
      </c>
    </row>
    <row r="113" spans="3:6" x14ac:dyDescent="0.25">
      <c r="C113">
        <f>COUNTIF(C9:C31,"X")</f>
        <v>2</v>
      </c>
      <c r="D113">
        <f t="shared" ref="D113:F113" si="3">COUNTIF(D9:D31,"X")</f>
        <v>15</v>
      </c>
      <c r="E113">
        <f t="shared" si="3"/>
        <v>6</v>
      </c>
      <c r="F113">
        <f t="shared" si="3"/>
        <v>0</v>
      </c>
    </row>
  </sheetData>
  <sortState ref="A9:F108">
    <sortCondition ref="A9:A108"/>
  </sortState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2014-04-21T18:45:05Z</dcterms:created>
  <dcterms:modified xsi:type="dcterms:W3CDTF">2014-04-25T19:06:48Z</dcterms:modified>
</cp:coreProperties>
</file>