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19440" windowHeight="11760" tabRatio="500" activeTab="1"/>
  </bookViews>
  <sheets>
    <sheet name="Totals" sheetId="3" r:id="rId1"/>
    <sheet name="ANSWERS" sheetId="2" r:id="rId2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77" i="2" l="1"/>
  <c r="F65" i="2"/>
  <c r="G44" i="3" l="1"/>
  <c r="F44" i="3"/>
  <c r="E44" i="3"/>
  <c r="D44" i="3"/>
  <c r="H44" i="3" s="1"/>
  <c r="C44" i="3"/>
  <c r="H43" i="3"/>
  <c r="H42" i="3"/>
  <c r="H41" i="3"/>
  <c r="G90" i="2" l="1"/>
  <c r="F90" i="2"/>
  <c r="E90" i="2"/>
  <c r="D90" i="2"/>
  <c r="C90" i="2"/>
  <c r="H90" i="2" s="1"/>
  <c r="H89" i="2"/>
  <c r="H88" i="2"/>
  <c r="H87" i="2"/>
  <c r="F52" i="2" l="1"/>
  <c r="G52" i="2" s="1"/>
  <c r="E49" i="2"/>
  <c r="F49" i="2" s="1"/>
  <c r="C7" i="3"/>
  <c r="D7" i="3"/>
  <c r="E7" i="3"/>
  <c r="H7" i="3" s="1"/>
  <c r="F7" i="3"/>
  <c r="G7" i="3"/>
  <c r="H6" i="3"/>
  <c r="H5" i="3"/>
  <c r="H4" i="3"/>
  <c r="G6" i="2"/>
  <c r="F6" i="2"/>
  <c r="E6" i="2"/>
  <c r="D6" i="2"/>
  <c r="C6" i="2"/>
  <c r="H5" i="2"/>
  <c r="H4" i="2"/>
  <c r="H3" i="2"/>
  <c r="E50" i="2" l="1"/>
  <c r="E51" i="2" s="1"/>
  <c r="E53" i="2" s="1"/>
  <c r="H6" i="2"/>
  <c r="G49" i="2"/>
  <c r="F50" i="2"/>
  <c r="F51" i="2" s="1"/>
  <c r="F53" i="2" s="1"/>
  <c r="G50" i="2" l="1"/>
  <c r="G51" i="2" s="1"/>
  <c r="G53" i="2" s="1"/>
</calcChain>
</file>

<file path=xl/sharedStrings.xml><?xml version="1.0" encoding="utf-8"?>
<sst xmlns="http://schemas.openxmlformats.org/spreadsheetml/2006/main" count="132" uniqueCount="73">
  <si>
    <t>Mac</t>
    <phoneticPr fontId="1" type="noConversion"/>
  </si>
  <si>
    <t>Cover Girl</t>
    <phoneticPr fontId="1" type="noConversion"/>
  </si>
  <si>
    <t>Revlon</t>
    <phoneticPr fontId="1" type="noConversion"/>
  </si>
  <si>
    <t>Neutrogena</t>
    <phoneticPr fontId="1" type="noConversion"/>
  </si>
  <si>
    <t>Chanel</t>
    <phoneticPr fontId="1" type="noConversion"/>
  </si>
  <si>
    <t>Totals</t>
    <phoneticPr fontId="1" type="noConversion"/>
  </si>
  <si>
    <t>Teenage Women</t>
    <phoneticPr fontId="1" type="noConversion"/>
  </si>
  <si>
    <t>Adult Women</t>
    <phoneticPr fontId="1" type="noConversion"/>
  </si>
  <si>
    <t>Senior Women</t>
    <phoneticPr fontId="1" type="noConversion"/>
  </si>
  <si>
    <t>Totals</t>
    <phoneticPr fontId="1" type="noConversion"/>
  </si>
  <si>
    <t>Gross Annual Income</t>
  </si>
  <si>
    <t>Vacancy &amp; Collection Loss</t>
  </si>
  <si>
    <t>Annual Effective Gross Income</t>
  </si>
  <si>
    <t>Annual Expenses</t>
  </si>
  <si>
    <t>Annual Net Income</t>
  </si>
  <si>
    <t>#1</t>
  </si>
  <si>
    <t>#2</t>
  </si>
  <si>
    <t>Year One</t>
  </si>
  <si>
    <t>Year Two</t>
  </si>
  <si>
    <t>Year Three</t>
  </si>
  <si>
    <t>Year Four</t>
  </si>
  <si>
    <t>Year Five</t>
  </si>
  <si>
    <t xml:space="preserve">  = $90,000 + $950,000</t>
  </si>
  <si>
    <t>#2A</t>
  </si>
  <si>
    <t>Net Present Value (NPV)</t>
  </si>
  <si>
    <t>Year 0</t>
  </si>
  <si>
    <t>HERE'S THE ANSWERS TO THE PRACTICE FINANCIAL FUNCTIONS PROBLEMS FROM FRIDAY'S CLASS</t>
  </si>
  <si>
    <t>HERE'S A PRACTICE PROBLEM FOR ESTIMATING A FUTURE ANNUAL INCOME, NPV &amp; IRR</t>
  </si>
  <si>
    <t xml:space="preserve">#1  Show the 3rd year income statement for the apartment building described below. </t>
  </si>
  <si>
    <t>* Apartment building has 14 two bedroom units that each rent for $1,700 per month</t>
  </si>
  <si>
    <t>* Rents are projected to increase at 3% per year</t>
  </si>
  <si>
    <t>* Vacancy and collection loss is estimated at 10% of annual gross income</t>
  </si>
  <si>
    <t>* Annual expenses for the first year will $60,000, and will increase 5% per year thereafter.</t>
  </si>
  <si>
    <t>#2  Use the following annual net income figures and projected sale price to answer these two NPV and IRR questions.</t>
  </si>
  <si>
    <t>The property is sold for $950,000 at the end of the fifth year.</t>
  </si>
  <si>
    <t>Find the net present value for this investment if you want to earn an 8% return.</t>
  </si>
  <si>
    <t>#2B</t>
  </si>
  <si>
    <t>Find the internal rate of return if you pay $1,000,000 for this investment.</t>
  </si>
  <si>
    <t>Internal Rate of Return (IRR)</t>
  </si>
  <si>
    <t>#3</t>
  </si>
  <si>
    <t>#4</t>
  </si>
  <si>
    <t>#5</t>
  </si>
  <si>
    <t>#6</t>
  </si>
  <si>
    <t>#7</t>
  </si>
  <si>
    <t>Notice: No overlap of events in #6</t>
  </si>
  <si>
    <t>#7   4,357 were both adult women and prefers Revlon</t>
  </si>
  <si>
    <t>#8</t>
  </si>
  <si>
    <t>#9</t>
  </si>
  <si>
    <t>#10</t>
  </si>
  <si>
    <t xml:space="preserve">Note: Always read "proportion" simply as probability </t>
  </si>
  <si>
    <t>SET ONE (SET TWO ANSWERS ON PAGE 3)</t>
  </si>
  <si>
    <t>SET TWO ANSWERS</t>
  </si>
  <si>
    <r>
      <t>P(Teenage Woman</t>
    </r>
    <r>
      <rPr>
        <b/>
        <sz val="12"/>
        <color theme="6" tint="-0.249977111117893"/>
        <rFont val="Calibri"/>
        <family val="2"/>
      </rPr>
      <t xml:space="preserve"> and</t>
    </r>
    <r>
      <rPr>
        <b/>
        <sz val="12"/>
        <color indexed="8"/>
        <rFont val="Calibri"/>
      </rPr>
      <t xml:space="preserve"> Prefers Revlon) = </t>
    </r>
    <r>
      <rPr>
        <b/>
        <sz val="12"/>
        <color rgb="FFFF0000"/>
        <rFont val="Calibri"/>
        <family val="2"/>
      </rPr>
      <t>786/19,500</t>
    </r>
    <r>
      <rPr>
        <b/>
        <sz val="12"/>
        <color indexed="8"/>
        <rFont val="Calibri"/>
      </rPr>
      <t xml:space="preserve"> </t>
    </r>
  </si>
  <si>
    <r>
      <t>P(Prefers Revlon</t>
    </r>
    <r>
      <rPr>
        <b/>
        <sz val="12"/>
        <color theme="6" tint="-0.249977111117893"/>
        <rFont val="Calibri"/>
        <family val="2"/>
      </rPr>
      <t>/Adult Woman</t>
    </r>
    <r>
      <rPr>
        <b/>
        <sz val="12"/>
        <color indexed="8"/>
        <rFont val="Calibri"/>
        <family val="2"/>
      </rPr>
      <t xml:space="preserve">) = </t>
    </r>
    <r>
      <rPr>
        <b/>
        <sz val="12"/>
        <color rgb="FFFF0000"/>
        <rFont val="Calibri"/>
        <family val="2"/>
      </rPr>
      <t>4,357/12,000</t>
    </r>
  </si>
  <si>
    <r>
      <t>P(Prefers Chanel</t>
    </r>
    <r>
      <rPr>
        <b/>
        <sz val="12"/>
        <color theme="6" tint="-0.249977111117893"/>
        <rFont val="Calibri"/>
        <family val="2"/>
      </rPr>
      <t>/Senior Women</t>
    </r>
    <r>
      <rPr>
        <b/>
        <sz val="12"/>
        <color indexed="8"/>
        <rFont val="Calibri"/>
        <family val="2"/>
      </rPr>
      <t xml:space="preserve">) = </t>
    </r>
    <r>
      <rPr>
        <b/>
        <sz val="12"/>
        <color rgb="FFFF0000"/>
        <rFont val="Calibri"/>
        <family val="2"/>
      </rPr>
      <t>956/5,000</t>
    </r>
  </si>
  <si>
    <r>
      <t>P(</t>
    </r>
    <r>
      <rPr>
        <b/>
        <sz val="12"/>
        <color theme="6" tint="-0.249977111117893"/>
        <rFont val="Calibri"/>
        <family val="2"/>
      </rPr>
      <t>Does not</t>
    </r>
    <r>
      <rPr>
        <b/>
        <sz val="12"/>
        <color indexed="8"/>
        <rFont val="Calibri"/>
        <family val="2"/>
      </rPr>
      <t xml:space="preserve"> prefer Revlon) = 1 - P(Prefers Revlon) = 19,500/19,500 - 6,500/19,500 = </t>
    </r>
    <r>
      <rPr>
        <b/>
        <sz val="12"/>
        <color rgb="FFFF0000"/>
        <rFont val="Calibri"/>
        <family val="2"/>
      </rPr>
      <t>13,000/19,500</t>
    </r>
  </si>
  <si>
    <r>
      <t>P(Teenage Women</t>
    </r>
    <r>
      <rPr>
        <b/>
        <sz val="12"/>
        <color theme="6" tint="-0.249977111117893"/>
        <rFont val="Calibri"/>
        <family val="2"/>
      </rPr>
      <t>/Prefer Chanel</t>
    </r>
    <r>
      <rPr>
        <b/>
        <sz val="12"/>
        <color indexed="8"/>
        <rFont val="Calibri"/>
        <family val="2"/>
      </rPr>
      <t>) =</t>
    </r>
    <r>
      <rPr>
        <b/>
        <sz val="12"/>
        <color rgb="FFFF0000"/>
        <rFont val="Calibri"/>
        <family val="2"/>
      </rPr>
      <t xml:space="preserve"> 239/2,376</t>
    </r>
  </si>
  <si>
    <r>
      <t>P(Prefer Mac</t>
    </r>
    <r>
      <rPr>
        <b/>
        <sz val="12"/>
        <color theme="6" tint="-0.249977111117893"/>
        <rFont val="Calibri"/>
        <family val="2"/>
      </rPr>
      <t>/Teenage Women</t>
    </r>
    <r>
      <rPr>
        <b/>
        <sz val="12"/>
        <color indexed="8"/>
        <rFont val="Calibri"/>
        <family val="2"/>
      </rPr>
      <t xml:space="preserve">) = </t>
    </r>
    <r>
      <rPr>
        <b/>
        <sz val="12"/>
        <color rgb="FFFF0000"/>
        <rFont val="Calibri"/>
        <family val="2"/>
      </rPr>
      <t>645/2,500</t>
    </r>
  </si>
  <si>
    <r>
      <t xml:space="preserve">P(Prefers Chanel </t>
    </r>
    <r>
      <rPr>
        <b/>
        <sz val="12"/>
        <color theme="6" tint="-0.249977111117893"/>
        <rFont val="Calibri"/>
        <family val="2"/>
      </rPr>
      <t>OR</t>
    </r>
    <r>
      <rPr>
        <b/>
        <sz val="12"/>
        <color indexed="8"/>
        <rFont val="Calibri"/>
        <family val="2"/>
      </rPr>
      <t xml:space="preserve"> Prefers Cover Girl) = 2,376/19,500 + 4,488/19,500</t>
    </r>
    <r>
      <rPr>
        <b/>
        <sz val="12"/>
        <color rgb="FF7030A0"/>
        <rFont val="Calibri"/>
        <family val="2"/>
      </rPr>
      <t xml:space="preserve"> - 0</t>
    </r>
    <r>
      <rPr>
        <b/>
        <sz val="12"/>
        <color indexed="8"/>
        <rFont val="Calibri"/>
        <family val="2"/>
      </rPr>
      <t xml:space="preserve"> = </t>
    </r>
    <r>
      <rPr>
        <b/>
        <sz val="12"/>
        <color rgb="FFFF0000"/>
        <rFont val="Calibri"/>
        <family val="2"/>
      </rPr>
      <t>6,864/19,500</t>
    </r>
  </si>
  <si>
    <r>
      <t>P(Prefers Revlon</t>
    </r>
    <r>
      <rPr>
        <b/>
        <sz val="12"/>
        <color theme="6" tint="-0.249977111117893"/>
        <rFont val="Calibri"/>
        <family val="2"/>
      </rPr>
      <t>/Adult Woman</t>
    </r>
    <r>
      <rPr>
        <b/>
        <sz val="12"/>
        <color indexed="8"/>
        <rFont val="Calibri"/>
        <family val="2"/>
      </rPr>
      <t xml:space="preserve">) = </t>
    </r>
    <r>
      <rPr>
        <b/>
        <sz val="12"/>
        <color rgb="FFFF0000"/>
        <rFont val="Calibri"/>
        <family val="2"/>
      </rPr>
      <t>4,357/12,000</t>
    </r>
    <r>
      <rPr>
        <b/>
        <sz val="9"/>
        <color rgb="FF7030A0"/>
        <rFont val="Calibri"/>
        <family val="2"/>
      </rPr>
      <t xml:space="preserve"> </t>
    </r>
    <r>
      <rPr>
        <b/>
        <sz val="9"/>
        <color rgb="FF0070C0"/>
        <rFont val="Calibri"/>
        <family val="2"/>
      </rPr>
      <t>(sorry for duplicate)</t>
    </r>
  </si>
  <si>
    <r>
      <t>P(Senior Woman) =</t>
    </r>
    <r>
      <rPr>
        <b/>
        <sz val="12"/>
        <color rgb="FFFF0000"/>
        <rFont val="Calibri"/>
        <family val="2"/>
      </rPr>
      <t xml:space="preserve"> 5,000/19,500</t>
    </r>
    <r>
      <rPr>
        <b/>
        <sz val="12"/>
        <color indexed="8"/>
        <rFont val="Calibri"/>
        <family val="2"/>
      </rPr>
      <t xml:space="preserve"> </t>
    </r>
  </si>
  <si>
    <r>
      <t>P(Senior Woman</t>
    </r>
    <r>
      <rPr>
        <b/>
        <sz val="12"/>
        <color theme="6" tint="-0.249977111117893"/>
        <rFont val="Calibri"/>
        <family val="2"/>
      </rPr>
      <t xml:space="preserve"> and</t>
    </r>
    <r>
      <rPr>
        <b/>
        <sz val="12"/>
        <color indexed="8"/>
        <rFont val="Calibri"/>
      </rPr>
      <t xml:space="preserve"> Prefers Cover Girl) = </t>
    </r>
    <r>
      <rPr>
        <b/>
        <sz val="12"/>
        <color rgb="FFFF0000"/>
        <rFont val="Calibri"/>
        <family val="2"/>
      </rPr>
      <t>1,125/19,500</t>
    </r>
    <r>
      <rPr>
        <b/>
        <sz val="12"/>
        <color indexed="8"/>
        <rFont val="Calibri"/>
      </rPr>
      <t xml:space="preserve"> </t>
    </r>
  </si>
  <si>
    <r>
      <t>P(Prefers Neutrogena</t>
    </r>
    <r>
      <rPr>
        <b/>
        <sz val="12"/>
        <color theme="6" tint="-0.249977111117893"/>
        <rFont val="Calibri"/>
        <family val="2"/>
      </rPr>
      <t>/Senior Woman</t>
    </r>
    <r>
      <rPr>
        <b/>
        <sz val="12"/>
        <color indexed="8"/>
        <rFont val="Calibri"/>
        <family val="2"/>
      </rPr>
      <t xml:space="preserve">) = </t>
    </r>
    <r>
      <rPr>
        <b/>
        <sz val="12"/>
        <color rgb="FFFF0000"/>
        <rFont val="Calibri"/>
        <family val="2"/>
      </rPr>
      <t>953/5,000</t>
    </r>
  </si>
  <si>
    <r>
      <t>P(Prefers Revlon</t>
    </r>
    <r>
      <rPr>
        <b/>
        <sz val="12"/>
        <color theme="6" tint="-0.249977111117893"/>
        <rFont val="Calibri"/>
        <family val="2"/>
      </rPr>
      <t>/Teenage Woman</t>
    </r>
    <r>
      <rPr>
        <b/>
        <sz val="12"/>
        <color indexed="8"/>
        <rFont val="Calibri"/>
        <family val="2"/>
      </rPr>
      <t xml:space="preserve">) = </t>
    </r>
    <r>
      <rPr>
        <b/>
        <sz val="12"/>
        <color rgb="FFFF0000"/>
        <rFont val="Calibri"/>
        <family val="2"/>
      </rPr>
      <t>786/2,500</t>
    </r>
    <r>
      <rPr>
        <b/>
        <sz val="12"/>
        <color indexed="8"/>
        <rFont val="Calibri"/>
        <family val="2"/>
      </rPr>
      <t xml:space="preserve"> </t>
    </r>
  </si>
  <si>
    <r>
      <t>P(Senior Woman</t>
    </r>
    <r>
      <rPr>
        <b/>
        <sz val="12"/>
        <color theme="6" tint="-0.249977111117893"/>
        <rFont val="Calibri"/>
        <family val="2"/>
      </rPr>
      <t>/Prefers Chanel</t>
    </r>
    <r>
      <rPr>
        <b/>
        <sz val="12"/>
        <color indexed="8"/>
        <rFont val="Calibri"/>
        <family val="2"/>
      </rPr>
      <t>) =</t>
    </r>
    <r>
      <rPr>
        <b/>
        <sz val="12"/>
        <color rgb="FFFF0000"/>
        <rFont val="Calibri"/>
        <family val="2"/>
      </rPr>
      <t xml:space="preserve"> 956/2,376</t>
    </r>
  </si>
  <si>
    <r>
      <t xml:space="preserve">P(Adult Woman </t>
    </r>
    <r>
      <rPr>
        <b/>
        <sz val="12"/>
        <color theme="6" tint="-0.249977111117893"/>
        <rFont val="Calibri"/>
        <family val="2"/>
      </rPr>
      <t>OR</t>
    </r>
    <r>
      <rPr>
        <b/>
        <sz val="12"/>
        <color indexed="8"/>
        <rFont val="Calibri"/>
        <family val="2"/>
      </rPr>
      <t xml:space="preserve"> Prefers Revlon) = 12,000/19,500 + 6,500/19,500 </t>
    </r>
    <r>
      <rPr>
        <b/>
        <sz val="12"/>
        <color rgb="FFFF0000"/>
        <rFont val="Calibri"/>
        <family val="2"/>
      </rPr>
      <t>- 4,357</t>
    </r>
    <r>
      <rPr>
        <b/>
        <sz val="12"/>
        <color indexed="8"/>
        <rFont val="Calibri"/>
        <family val="2"/>
      </rPr>
      <t xml:space="preserve">/19,500 = </t>
    </r>
    <r>
      <rPr>
        <b/>
        <sz val="12"/>
        <color rgb="FFFF0000"/>
        <rFont val="Calibri"/>
        <family val="2"/>
      </rPr>
      <t>14,143/19,500</t>
    </r>
    <r>
      <rPr>
        <b/>
        <sz val="12"/>
        <color indexed="8"/>
        <rFont val="Calibri"/>
        <family val="2"/>
      </rPr>
      <t xml:space="preserve"> </t>
    </r>
  </si>
  <si>
    <r>
      <t>P(</t>
    </r>
    <r>
      <rPr>
        <b/>
        <sz val="12"/>
        <color theme="6" tint="-0.249977111117893"/>
        <rFont val="Calibri"/>
        <family val="2"/>
      </rPr>
      <t>Not a</t>
    </r>
    <r>
      <rPr>
        <b/>
        <sz val="12"/>
        <color indexed="8"/>
        <rFont val="Calibri"/>
        <family val="2"/>
      </rPr>
      <t xml:space="preserve"> Teenage Women) = 1 - P(Teenage Woman) = 19,500/19,500 - 2,500/19,500 = </t>
    </r>
    <r>
      <rPr>
        <b/>
        <sz val="12"/>
        <color rgb="FFFF0000"/>
        <rFont val="Calibri"/>
        <family val="2"/>
      </rPr>
      <t>17,000/19,500</t>
    </r>
  </si>
  <si>
    <r>
      <t>P(Teenage Women</t>
    </r>
    <r>
      <rPr>
        <b/>
        <sz val="12"/>
        <color theme="6" tint="-0.249977111117893"/>
        <rFont val="Calibri"/>
        <family val="2"/>
      </rPr>
      <t>/Prefer Cover Girl</t>
    </r>
    <r>
      <rPr>
        <b/>
        <sz val="12"/>
        <color indexed="8"/>
        <rFont val="Calibri"/>
        <family val="2"/>
      </rPr>
      <t xml:space="preserve">) = </t>
    </r>
    <r>
      <rPr>
        <b/>
        <sz val="12"/>
        <color rgb="FFFF0000"/>
        <rFont val="Calibri"/>
        <family val="2"/>
      </rPr>
      <t>455/4,488</t>
    </r>
  </si>
  <si>
    <r>
      <t>P(Prefer Revlon</t>
    </r>
    <r>
      <rPr>
        <b/>
        <sz val="12"/>
        <color theme="6" tint="-0.249977111117893"/>
        <rFont val="Calibri"/>
        <family val="2"/>
      </rPr>
      <t>/Senior Women</t>
    </r>
    <r>
      <rPr>
        <b/>
        <sz val="12"/>
        <color indexed="8"/>
        <rFont val="Calibri"/>
        <family val="2"/>
      </rPr>
      <t xml:space="preserve">) = </t>
    </r>
    <r>
      <rPr>
        <b/>
        <sz val="12"/>
        <color rgb="FFFF0000"/>
        <rFont val="Calibri"/>
        <family val="2"/>
      </rPr>
      <t>1,357/5,000</t>
    </r>
  </si>
  <si>
    <r>
      <t xml:space="preserve">P(Prefers Cover Girl </t>
    </r>
    <r>
      <rPr>
        <b/>
        <sz val="12"/>
        <color theme="6" tint="-0.249977111117893"/>
        <rFont val="Calibri"/>
        <family val="2"/>
      </rPr>
      <t>OR</t>
    </r>
    <r>
      <rPr>
        <b/>
        <sz val="12"/>
        <color indexed="8"/>
        <rFont val="Calibri"/>
        <family val="2"/>
      </rPr>
      <t xml:space="preserve"> Prefers Mac) = 4,488/19,500 + 2,377/19,500 </t>
    </r>
    <r>
      <rPr>
        <b/>
        <sz val="12"/>
        <color rgb="FFFF0000"/>
        <rFont val="Calibri"/>
        <family val="2"/>
      </rPr>
      <t>- 0</t>
    </r>
    <r>
      <rPr>
        <b/>
        <sz val="12"/>
        <color indexed="8"/>
        <rFont val="Calibri"/>
        <family val="2"/>
      </rPr>
      <t xml:space="preserve"> = </t>
    </r>
    <r>
      <rPr>
        <b/>
        <sz val="12"/>
        <color rgb="FFFF0000"/>
        <rFont val="Calibri"/>
        <family val="2"/>
      </rPr>
      <t>6,865/19,500</t>
    </r>
  </si>
  <si>
    <r>
      <t xml:space="preserve">P(Prefers Neutrogena) = </t>
    </r>
    <r>
      <rPr>
        <b/>
        <sz val="12"/>
        <color rgb="FFFF0000"/>
        <rFont val="Calibri"/>
        <family val="2"/>
      </rPr>
      <t>3,759/19,500</t>
    </r>
    <r>
      <rPr>
        <b/>
        <sz val="12"/>
        <color indexed="8"/>
        <rFont val="Calibri"/>
        <family val="2"/>
      </rPr>
      <t xml:space="preserve"> </t>
    </r>
  </si>
  <si>
    <r>
      <t xml:space="preserve">P(Adult Woman </t>
    </r>
    <r>
      <rPr>
        <b/>
        <sz val="12"/>
        <color theme="6" tint="-0.249977111117893"/>
        <rFont val="Calibri"/>
        <family val="2"/>
      </rPr>
      <t>OR</t>
    </r>
    <r>
      <rPr>
        <b/>
        <sz val="12"/>
        <color indexed="8"/>
        <rFont val="Calibri"/>
        <family val="2"/>
      </rPr>
      <t xml:space="preserve"> Prefers Chanel) = 12,000/19,500 + 2,376/19,500</t>
    </r>
    <r>
      <rPr>
        <b/>
        <sz val="12"/>
        <color rgb="FF7030A0"/>
        <rFont val="Calibri"/>
        <family val="2"/>
      </rPr>
      <t xml:space="preserve"> - 1,181</t>
    </r>
    <r>
      <rPr>
        <b/>
        <sz val="12"/>
        <color indexed="8"/>
        <rFont val="Calibri"/>
        <family val="2"/>
      </rPr>
      <t xml:space="preserve">/19,500 = </t>
    </r>
    <r>
      <rPr>
        <b/>
        <sz val="12"/>
        <color rgb="FFFF0000"/>
        <rFont val="Calibri"/>
        <family val="2"/>
      </rPr>
      <t>13,195/19,500</t>
    </r>
    <r>
      <rPr>
        <b/>
        <sz val="12"/>
        <color indexed="8"/>
        <rFont val="Calibri"/>
        <family val="2"/>
      </rPr>
      <t xml:space="preserve"> </t>
    </r>
  </si>
  <si>
    <t>#7   1,181 were both adult women and prefers Revlon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</si>
</sst>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6" x14ac:knownFonts="1">
    <font>
      <sz val="10"/>
      <name val="Verdana"/>
    </font>
    <font>
      <sz val="8"/>
      <name val="Verdana"/>
    </font>
    <font>
      <b/>
      <sz val="12"/>
      <color indexed="8"/>
      <name val="Calibri"/>
    </font>
    <font>
      <sz val="10"/>
      <name val="Verdana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color rgb="FF7030A0"/>
      <name val="Verdana"/>
      <family val="2"/>
    </font>
    <font>
      <b/>
      <sz val="12"/>
      <color indexed="8"/>
      <name val="Calibri"/>
      <family val="2"/>
    </font>
    <font>
      <b/>
      <sz val="12"/>
      <color rgb="FFFF0000"/>
      <name val="Calibri"/>
      <family val="2"/>
    </font>
    <font>
      <b/>
      <sz val="9"/>
      <color rgb="FF7030A0"/>
      <name val="Calibri"/>
      <family val="2"/>
    </font>
    <font>
      <b/>
      <sz val="12"/>
      <color theme="6" tint="-0.249977111117893"/>
      <name val="Calibri"/>
      <family val="2"/>
    </font>
    <font>
      <b/>
      <sz val="12"/>
      <color rgb="FF7030A0"/>
      <name val="Calibri"/>
      <family val="2"/>
    </font>
    <font>
      <b/>
      <sz val="9"/>
      <color rgb="FF0070C0"/>
      <name val="Calibri"/>
      <family val="2"/>
    </font>
    <font>
      <b/>
      <sz val="12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3" borderId="0" xfId="0" applyFill="1"/>
    <xf numFmtId="0" fontId="0" fillId="4" borderId="0" xfId="0" applyFill="1"/>
    <xf numFmtId="0" fontId="0" fillId="2" borderId="0" xfId="0" applyFill="1"/>
    <xf numFmtId="0" fontId="0" fillId="5" borderId="0" xfId="0" applyFill="1"/>
    <xf numFmtId="164" fontId="0" fillId="0" borderId="0" xfId="1" applyNumberFormat="1" applyFont="1"/>
    <xf numFmtId="0" fontId="5" fillId="0" borderId="0" xfId="0" applyFont="1"/>
    <xf numFmtId="9" fontId="0" fillId="0" borderId="0" xfId="0" applyNumberFormat="1"/>
    <xf numFmtId="0" fontId="6" fillId="0" borderId="0" xfId="0" applyFont="1"/>
    <xf numFmtId="0" fontId="7" fillId="0" borderId="0" xfId="0" applyFont="1"/>
    <xf numFmtId="164" fontId="4" fillId="0" borderId="0" xfId="1" applyNumberFormat="1" applyFont="1"/>
    <xf numFmtId="6" fontId="4" fillId="0" borderId="0" xfId="0" applyNumberFormat="1" applyFont="1"/>
    <xf numFmtId="0" fontId="8" fillId="0" borderId="0" xfId="0" applyFont="1"/>
    <xf numFmtId="164" fontId="8" fillId="0" borderId="0" xfId="0" applyNumberFormat="1" applyFont="1"/>
    <xf numFmtId="165" fontId="4" fillId="0" borderId="0" xfId="0" applyNumberFormat="1" applyFont="1"/>
    <xf numFmtId="3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left"/>
    </xf>
    <xf numFmtId="3" fontId="15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M65"/>
  <sheetViews>
    <sheetView view="pageLayout" topLeftCell="A13" zoomScale="150" zoomScalePageLayoutView="150" workbookViewId="0">
      <selection activeCell="F51" sqref="F51"/>
    </sheetView>
  </sheetViews>
  <sheetFormatPr defaultColWidth="11" defaultRowHeight="12.75" x14ac:dyDescent="0.2"/>
  <cols>
    <col min="2" max="2" width="14.75" customWidth="1"/>
  </cols>
  <sheetData>
    <row r="1" spans="1:13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">
      <c r="A2" s="4"/>
    </row>
    <row r="3" spans="1:13" ht="15.75" x14ac:dyDescent="0.25">
      <c r="A3" s="4"/>
      <c r="B3" s="1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5</v>
      </c>
    </row>
    <row r="4" spans="1:13" ht="15.75" x14ac:dyDescent="0.25">
      <c r="A4" s="4"/>
      <c r="B4" s="1" t="s">
        <v>6</v>
      </c>
      <c r="C4" s="1">
        <v>645</v>
      </c>
      <c r="D4" s="1">
        <v>455</v>
      </c>
      <c r="E4" s="1">
        <v>786</v>
      </c>
      <c r="F4" s="1">
        <v>375</v>
      </c>
      <c r="G4" s="1">
        <v>239</v>
      </c>
      <c r="H4" s="2">
        <f>SUM(C4:G4)</f>
        <v>2500</v>
      </c>
    </row>
    <row r="5" spans="1:13" ht="15.75" x14ac:dyDescent="0.25">
      <c r="A5" s="4"/>
      <c r="B5" s="1" t="s">
        <v>7</v>
      </c>
      <c r="C5" s="1">
        <v>1123</v>
      </c>
      <c r="D5" s="1">
        <v>2908</v>
      </c>
      <c r="E5" s="1">
        <v>4357</v>
      </c>
      <c r="F5" s="1">
        <v>2431</v>
      </c>
      <c r="G5" s="1">
        <v>1181</v>
      </c>
      <c r="H5" s="2">
        <f>SUM(C5:G5)</f>
        <v>12000</v>
      </c>
    </row>
    <row r="6" spans="1:13" ht="15.75" x14ac:dyDescent="0.25">
      <c r="A6" s="4"/>
      <c r="B6" s="1" t="s">
        <v>8</v>
      </c>
      <c r="C6" s="1">
        <v>609</v>
      </c>
      <c r="D6" s="1">
        <v>1125</v>
      </c>
      <c r="E6" s="1">
        <v>1357</v>
      </c>
      <c r="F6" s="1">
        <v>953</v>
      </c>
      <c r="G6" s="1">
        <v>956</v>
      </c>
      <c r="H6" s="2">
        <f>SUM(C6:G6)</f>
        <v>5000</v>
      </c>
    </row>
    <row r="7" spans="1:13" ht="15.75" x14ac:dyDescent="0.25">
      <c r="A7" s="4"/>
      <c r="B7" s="2" t="s">
        <v>9</v>
      </c>
      <c r="C7" s="2">
        <f>SUM(C4:C6)</f>
        <v>2377</v>
      </c>
      <c r="D7" s="2">
        <f>SUM(D4:D6)</f>
        <v>4488</v>
      </c>
      <c r="E7" s="2">
        <f>SUM(E4:E6)</f>
        <v>6500</v>
      </c>
      <c r="F7" s="2">
        <f>SUM(F4:F6)</f>
        <v>3759</v>
      </c>
      <c r="G7" s="2">
        <f>SUM(G4:G6)</f>
        <v>2376</v>
      </c>
      <c r="H7" s="2">
        <f>SUM(C7:G7)</f>
        <v>19500</v>
      </c>
    </row>
    <row r="8" spans="1:13" x14ac:dyDescent="0.2">
      <c r="A8" s="4"/>
    </row>
    <row r="9" spans="1:13" x14ac:dyDescent="0.2">
      <c r="A9" s="4"/>
    </row>
    <row r="10" spans="1:13" x14ac:dyDescent="0.2">
      <c r="A10" s="4"/>
    </row>
    <row r="11" spans="1:13" x14ac:dyDescent="0.2">
      <c r="A11" s="4"/>
    </row>
    <row r="12" spans="1:13" x14ac:dyDescent="0.2">
      <c r="A12" s="4"/>
    </row>
    <row r="13" spans="1:13" x14ac:dyDescent="0.2">
      <c r="A13" s="4"/>
    </row>
    <row r="14" spans="1:13" x14ac:dyDescent="0.2">
      <c r="A14" s="4"/>
    </row>
    <row r="15" spans="1:13" x14ac:dyDescent="0.2">
      <c r="A15" s="4"/>
    </row>
    <row r="16" spans="1:13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  <row r="32" spans="1:1" x14ac:dyDescent="0.2">
      <c r="A32" s="4"/>
    </row>
    <row r="33" spans="1:8" x14ac:dyDescent="0.2">
      <c r="A33" s="4"/>
    </row>
    <row r="34" spans="1:8" x14ac:dyDescent="0.2">
      <c r="A34" s="4"/>
    </row>
    <row r="35" spans="1:8" x14ac:dyDescent="0.2">
      <c r="A35" s="4"/>
    </row>
    <row r="36" spans="1:8" x14ac:dyDescent="0.2">
      <c r="A36" s="4"/>
    </row>
    <row r="37" spans="1:8" x14ac:dyDescent="0.2">
      <c r="A37" s="4"/>
    </row>
    <row r="38" spans="1:8" x14ac:dyDescent="0.2">
      <c r="A38" s="4"/>
    </row>
    <row r="39" spans="1:8" x14ac:dyDescent="0.2">
      <c r="A39" s="4"/>
    </row>
    <row r="40" spans="1:8" ht="15.75" x14ac:dyDescent="0.25">
      <c r="A40" s="4"/>
      <c r="B40" s="1"/>
      <c r="C40" s="1" t="s">
        <v>0</v>
      </c>
      <c r="D40" s="1" t="s">
        <v>1</v>
      </c>
      <c r="E40" s="1" t="s">
        <v>2</v>
      </c>
      <c r="F40" s="1" t="s">
        <v>3</v>
      </c>
      <c r="G40" s="1" t="s">
        <v>4</v>
      </c>
      <c r="H40" s="2" t="s">
        <v>5</v>
      </c>
    </row>
    <row r="41" spans="1:8" ht="15.75" x14ac:dyDescent="0.25">
      <c r="A41" s="4"/>
      <c r="B41" s="1" t="s">
        <v>6</v>
      </c>
      <c r="C41" s="1">
        <v>645</v>
      </c>
      <c r="D41" s="1">
        <v>455</v>
      </c>
      <c r="E41" s="1">
        <v>786</v>
      </c>
      <c r="F41" s="1">
        <v>375</v>
      </c>
      <c r="G41" s="1">
        <v>239</v>
      </c>
      <c r="H41" s="2">
        <f>SUM(C41:G41)</f>
        <v>2500</v>
      </c>
    </row>
    <row r="42" spans="1:8" ht="15.75" x14ac:dyDescent="0.25">
      <c r="A42" s="4"/>
      <c r="B42" s="1" t="s">
        <v>7</v>
      </c>
      <c r="C42" s="1">
        <v>1123</v>
      </c>
      <c r="D42" s="1">
        <v>2908</v>
      </c>
      <c r="E42" s="1">
        <v>4357</v>
      </c>
      <c r="F42" s="1">
        <v>2431</v>
      </c>
      <c r="G42" s="1">
        <v>1181</v>
      </c>
      <c r="H42" s="2">
        <f>SUM(C42:G42)</f>
        <v>12000</v>
      </c>
    </row>
    <row r="43" spans="1:8" ht="15.75" x14ac:dyDescent="0.25">
      <c r="A43" s="4"/>
      <c r="B43" s="1" t="s">
        <v>8</v>
      </c>
      <c r="C43" s="1">
        <v>609</v>
      </c>
      <c r="D43" s="1">
        <v>1125</v>
      </c>
      <c r="E43" s="1">
        <v>1357</v>
      </c>
      <c r="F43" s="1">
        <v>953</v>
      </c>
      <c r="G43" s="1">
        <v>956</v>
      </c>
      <c r="H43" s="2">
        <f>SUM(C43:G43)</f>
        <v>5000</v>
      </c>
    </row>
    <row r="44" spans="1:8" ht="15.75" x14ac:dyDescent="0.25">
      <c r="A44" s="4"/>
      <c r="B44" s="2" t="s">
        <v>5</v>
      </c>
      <c r="C44" s="2">
        <f>SUM(C41:C43)</f>
        <v>2377</v>
      </c>
      <c r="D44" s="2">
        <f>SUM(D41:D43)</f>
        <v>4488</v>
      </c>
      <c r="E44" s="2">
        <f>SUM(E41:E43)</f>
        <v>6500</v>
      </c>
      <c r="F44" s="2">
        <f>SUM(F41:F43)</f>
        <v>3759</v>
      </c>
      <c r="G44" s="2">
        <f>SUM(G41:G43)</f>
        <v>2376</v>
      </c>
      <c r="H44" s="2">
        <f>SUM(C44:G44)</f>
        <v>19500</v>
      </c>
    </row>
    <row r="45" spans="1:8" x14ac:dyDescent="0.2">
      <c r="A45" s="4"/>
    </row>
    <row r="46" spans="1:8" x14ac:dyDescent="0.2">
      <c r="A46" s="4"/>
    </row>
    <row r="47" spans="1:8" x14ac:dyDescent="0.2">
      <c r="A47" s="4"/>
    </row>
    <row r="48" spans="1:8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2" x14ac:dyDescent="0.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</sheetData>
  <phoneticPr fontId="1" type="noConversion"/>
  <pageMargins left="0.75" right="0.75" top="1" bottom="1" header="0.5" footer="0.5"/>
  <pageSetup orientation="landscape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M102"/>
  <sheetViews>
    <sheetView tabSelected="1" view="pageLayout" topLeftCell="B85" zoomScale="120" zoomScalePageLayoutView="120" workbookViewId="0">
      <selection activeCell="D67" sqref="D67"/>
    </sheetView>
  </sheetViews>
  <sheetFormatPr defaultColWidth="11" defaultRowHeight="12.75" x14ac:dyDescent="0.2"/>
  <cols>
    <col min="2" max="2" width="14.75" customWidth="1"/>
    <col min="3" max="3" width="14.875" customWidth="1"/>
    <col min="4" max="4" width="13.5" bestFit="1" customWidth="1"/>
    <col min="5" max="5" width="15.125" bestFit="1" customWidth="1"/>
    <col min="6" max="6" width="13.5" bestFit="1" customWidth="1"/>
  </cols>
  <sheetData>
    <row r="1" spans="1:1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x14ac:dyDescent="0.25">
      <c r="A2" s="6"/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2" t="s">
        <v>5</v>
      </c>
    </row>
    <row r="3" spans="1:13" ht="15.75" x14ac:dyDescent="0.25">
      <c r="A3" s="6"/>
      <c r="B3" s="1" t="s">
        <v>6</v>
      </c>
      <c r="C3" s="1">
        <v>645</v>
      </c>
      <c r="D3" s="1">
        <v>455</v>
      </c>
      <c r="E3" s="1">
        <v>786</v>
      </c>
      <c r="F3" s="1">
        <v>375</v>
      </c>
      <c r="G3" s="1">
        <v>239</v>
      </c>
      <c r="H3" s="2">
        <f>SUM(C3:G3)</f>
        <v>2500</v>
      </c>
    </row>
    <row r="4" spans="1:13" ht="15.75" x14ac:dyDescent="0.25">
      <c r="A4" s="6"/>
      <c r="B4" s="1" t="s">
        <v>7</v>
      </c>
      <c r="C4" s="1">
        <v>1123</v>
      </c>
      <c r="D4" s="1">
        <v>2908</v>
      </c>
      <c r="E4" s="1">
        <v>4357</v>
      </c>
      <c r="F4" s="1">
        <v>2431</v>
      </c>
      <c r="G4" s="1">
        <v>1181</v>
      </c>
      <c r="H4" s="2">
        <f>SUM(C4:G4)</f>
        <v>12000</v>
      </c>
    </row>
    <row r="5" spans="1:13" ht="15.75" x14ac:dyDescent="0.25">
      <c r="A5" s="6"/>
      <c r="B5" s="1" t="s">
        <v>8</v>
      </c>
      <c r="C5" s="1">
        <v>609</v>
      </c>
      <c r="D5" s="1">
        <v>1125</v>
      </c>
      <c r="E5" s="1">
        <v>1357</v>
      </c>
      <c r="F5" s="1">
        <v>953</v>
      </c>
      <c r="G5" s="1">
        <v>956</v>
      </c>
      <c r="H5" s="2">
        <f>SUM(C5:G5)</f>
        <v>5000</v>
      </c>
    </row>
    <row r="6" spans="1:13" ht="15.75" x14ac:dyDescent="0.25">
      <c r="A6" s="6"/>
      <c r="B6" s="2" t="s">
        <v>9</v>
      </c>
      <c r="C6" s="2">
        <f>SUM(C3:C5)</f>
        <v>2377</v>
      </c>
      <c r="D6" s="2">
        <f>SUM(D3:D5)</f>
        <v>4488</v>
      </c>
      <c r="E6" s="2">
        <f>SUM(E3:E5)</f>
        <v>6500</v>
      </c>
      <c r="F6" s="2">
        <f>SUM(F3:F5)</f>
        <v>3759</v>
      </c>
      <c r="G6" s="2">
        <f>SUM(G3:G5)</f>
        <v>2376</v>
      </c>
      <c r="H6" s="2">
        <f>SUM(C6:G6)</f>
        <v>19500</v>
      </c>
    </row>
    <row r="7" spans="1:13" ht="15.75" x14ac:dyDescent="0.25">
      <c r="A7" s="6"/>
      <c r="B7" s="18" t="s">
        <v>50</v>
      </c>
      <c r="C7" s="2"/>
      <c r="D7" s="2"/>
      <c r="E7" s="2"/>
      <c r="F7" s="2"/>
      <c r="G7" s="2"/>
      <c r="H7" s="2"/>
    </row>
    <row r="8" spans="1:13" ht="15.75" x14ac:dyDescent="0.25">
      <c r="A8" s="6"/>
      <c r="B8" s="17" t="s">
        <v>15</v>
      </c>
      <c r="C8" s="18" t="s">
        <v>60</v>
      </c>
      <c r="D8" s="2"/>
      <c r="E8" s="2"/>
      <c r="F8" s="2"/>
      <c r="G8" s="2"/>
      <c r="H8" s="2"/>
    </row>
    <row r="9" spans="1:13" ht="15.75" x14ac:dyDescent="0.25">
      <c r="A9" s="6"/>
      <c r="B9" s="17" t="s">
        <v>16</v>
      </c>
      <c r="C9" s="18" t="s">
        <v>61</v>
      </c>
      <c r="D9" s="2"/>
      <c r="E9" s="2"/>
      <c r="F9" s="2"/>
      <c r="G9" s="2"/>
      <c r="H9" s="2"/>
    </row>
    <row r="10" spans="1:13" ht="15.75" x14ac:dyDescent="0.25">
      <c r="A10" s="6"/>
      <c r="B10" s="17" t="s">
        <v>39</v>
      </c>
      <c r="C10" s="18" t="s">
        <v>62</v>
      </c>
      <c r="D10" s="2"/>
      <c r="E10" s="2"/>
      <c r="F10" s="2"/>
      <c r="G10" s="2"/>
      <c r="H10" s="2"/>
    </row>
    <row r="11" spans="1:13" ht="15.75" x14ac:dyDescent="0.25">
      <c r="A11" s="6"/>
      <c r="B11" s="17" t="s">
        <v>40</v>
      </c>
      <c r="C11" s="18" t="s">
        <v>63</v>
      </c>
      <c r="D11" s="2"/>
      <c r="E11" s="2"/>
      <c r="F11" s="19"/>
      <c r="G11" s="20" t="s">
        <v>44</v>
      </c>
      <c r="H11" s="2"/>
    </row>
    <row r="12" spans="1:13" ht="15.75" x14ac:dyDescent="0.25">
      <c r="A12" s="6"/>
      <c r="B12" s="17" t="s">
        <v>41</v>
      </c>
      <c r="C12" s="18" t="s">
        <v>64</v>
      </c>
      <c r="D12" s="2"/>
      <c r="E12" s="2"/>
      <c r="F12" s="19"/>
      <c r="G12" s="20" t="s">
        <v>45</v>
      </c>
      <c r="H12" s="2"/>
    </row>
    <row r="13" spans="1:13" ht="15.75" x14ac:dyDescent="0.25">
      <c r="A13" s="6"/>
      <c r="B13" s="17" t="s">
        <v>42</v>
      </c>
      <c r="C13" s="18" t="s">
        <v>69</v>
      </c>
      <c r="D13" s="2"/>
      <c r="E13" s="2"/>
      <c r="F13" s="2"/>
      <c r="G13" s="2"/>
      <c r="H13" s="2"/>
      <c r="I13" s="11"/>
    </row>
    <row r="14" spans="1:13" ht="15.75" x14ac:dyDescent="0.25">
      <c r="A14" s="6"/>
      <c r="B14" s="17" t="s">
        <v>43</v>
      </c>
      <c r="C14" s="18" t="s">
        <v>65</v>
      </c>
      <c r="D14" s="2"/>
      <c r="E14" s="2"/>
      <c r="F14" s="2"/>
      <c r="G14" s="2"/>
      <c r="H14" s="2"/>
      <c r="I14" s="11"/>
    </row>
    <row r="15" spans="1:13" ht="15.75" x14ac:dyDescent="0.25">
      <c r="A15" s="6"/>
      <c r="B15" s="17" t="s">
        <v>46</v>
      </c>
      <c r="C15" s="18" t="s">
        <v>66</v>
      </c>
      <c r="D15" s="2"/>
      <c r="E15" s="2"/>
      <c r="F15" s="2"/>
      <c r="G15" s="2"/>
      <c r="H15" s="2"/>
      <c r="I15" s="11"/>
    </row>
    <row r="16" spans="1:13" ht="15.75" x14ac:dyDescent="0.25">
      <c r="A16" s="6"/>
      <c r="B16" s="17" t="s">
        <v>47</v>
      </c>
      <c r="C16" s="18" t="s">
        <v>67</v>
      </c>
      <c r="D16" s="2"/>
      <c r="E16" s="2"/>
      <c r="F16" s="2"/>
      <c r="G16" s="2"/>
      <c r="H16" s="2"/>
      <c r="I16" s="11"/>
    </row>
    <row r="17" spans="1:9" ht="15.75" x14ac:dyDescent="0.25">
      <c r="A17" s="6"/>
      <c r="B17" s="17" t="s">
        <v>48</v>
      </c>
      <c r="C17" s="18" t="s">
        <v>68</v>
      </c>
      <c r="D17" s="2"/>
      <c r="E17" s="2"/>
      <c r="F17" s="21" t="s">
        <v>49</v>
      </c>
      <c r="G17" s="2"/>
      <c r="H17" s="2"/>
      <c r="I17" s="11"/>
    </row>
    <row r="18" spans="1:9" ht="15.75" x14ac:dyDescent="0.25">
      <c r="A18" s="6"/>
      <c r="B18" s="2"/>
      <c r="C18" s="2"/>
      <c r="D18" s="2"/>
      <c r="E18" s="2"/>
      <c r="F18" s="2"/>
      <c r="G18" s="2"/>
      <c r="H18" s="2"/>
    </row>
    <row r="19" spans="1:9" x14ac:dyDescent="0.2">
      <c r="A19" s="6"/>
      <c r="B19" s="10" t="s">
        <v>27</v>
      </c>
    </row>
    <row r="20" spans="1:9" x14ac:dyDescent="0.2">
      <c r="A20" s="6"/>
    </row>
    <row r="21" spans="1:9" x14ac:dyDescent="0.2">
      <c r="A21" s="6"/>
      <c r="B21" t="s">
        <v>28</v>
      </c>
    </row>
    <row r="22" spans="1:9" x14ac:dyDescent="0.2">
      <c r="A22" s="6"/>
    </row>
    <row r="23" spans="1:9" x14ac:dyDescent="0.2">
      <c r="A23" s="6"/>
      <c r="C23" t="s">
        <v>29</v>
      </c>
    </row>
    <row r="24" spans="1:9" x14ac:dyDescent="0.2">
      <c r="A24" s="6"/>
      <c r="C24" t="s">
        <v>30</v>
      </c>
    </row>
    <row r="25" spans="1:9" x14ac:dyDescent="0.2">
      <c r="A25" s="6"/>
      <c r="C25" t="s">
        <v>31</v>
      </c>
    </row>
    <row r="26" spans="1:9" x14ac:dyDescent="0.2">
      <c r="A26" s="6"/>
      <c r="C26" t="s">
        <v>32</v>
      </c>
    </row>
    <row r="27" spans="1:9" x14ac:dyDescent="0.2">
      <c r="A27" s="6"/>
    </row>
    <row r="28" spans="1:9" x14ac:dyDescent="0.2">
      <c r="A28" s="6"/>
      <c r="B28" t="s">
        <v>33</v>
      </c>
    </row>
    <row r="29" spans="1:9" x14ac:dyDescent="0.2">
      <c r="A29" s="6"/>
    </row>
    <row r="30" spans="1:9" x14ac:dyDescent="0.2">
      <c r="A30" s="6"/>
      <c r="C30" t="s">
        <v>17</v>
      </c>
      <c r="D30" s="7">
        <v>56000</v>
      </c>
    </row>
    <row r="31" spans="1:9" x14ac:dyDescent="0.2">
      <c r="A31" s="6"/>
      <c r="C31" t="s">
        <v>18</v>
      </c>
      <c r="D31" s="7">
        <v>59000</v>
      </c>
    </row>
    <row r="32" spans="1:9" x14ac:dyDescent="0.2">
      <c r="A32" s="6"/>
      <c r="C32" t="s">
        <v>19</v>
      </c>
      <c r="D32" s="7">
        <v>67000</v>
      </c>
    </row>
    <row r="33" spans="1:7" x14ac:dyDescent="0.2">
      <c r="A33" s="6"/>
      <c r="C33" t="s">
        <v>20</v>
      </c>
      <c r="D33" s="7">
        <v>72000</v>
      </c>
    </row>
    <row r="34" spans="1:7" x14ac:dyDescent="0.2">
      <c r="A34" s="6"/>
      <c r="C34" t="s">
        <v>21</v>
      </c>
      <c r="D34" s="7">
        <v>90000</v>
      </c>
    </row>
    <row r="35" spans="1:7" x14ac:dyDescent="0.2">
      <c r="A35" s="6"/>
    </row>
    <row r="36" spans="1:7" x14ac:dyDescent="0.2">
      <c r="A36" s="6"/>
      <c r="C36" s="8" t="s">
        <v>34</v>
      </c>
    </row>
    <row r="37" spans="1:7" x14ac:dyDescent="0.2">
      <c r="A37" s="6"/>
    </row>
    <row r="38" spans="1:7" x14ac:dyDescent="0.2">
      <c r="A38" s="6"/>
    </row>
    <row r="39" spans="1:7" x14ac:dyDescent="0.2">
      <c r="A39" s="6"/>
      <c r="B39" s="8" t="s">
        <v>23</v>
      </c>
      <c r="C39" s="8" t="s">
        <v>35</v>
      </c>
    </row>
    <row r="40" spans="1:7" x14ac:dyDescent="0.2">
      <c r="A40" s="6"/>
      <c r="B40" s="8" t="s">
        <v>36</v>
      </c>
      <c r="C40" s="8" t="s">
        <v>37</v>
      </c>
    </row>
    <row r="41" spans="1:7" x14ac:dyDescent="0.2">
      <c r="A41" s="6"/>
    </row>
    <row r="42" spans="1:7" x14ac:dyDescent="0.2">
      <c r="A42" s="6"/>
    </row>
    <row r="43" spans="1:7" x14ac:dyDescent="0.2">
      <c r="A43" s="6"/>
    </row>
    <row r="44" spans="1:7" x14ac:dyDescent="0.2">
      <c r="A44" s="6"/>
      <c r="B44" s="10" t="s">
        <v>26</v>
      </c>
    </row>
    <row r="45" spans="1:7" x14ac:dyDescent="0.2">
      <c r="A45" s="6"/>
    </row>
    <row r="46" spans="1:7" x14ac:dyDescent="0.2">
      <c r="A46" s="6"/>
    </row>
    <row r="47" spans="1:7" x14ac:dyDescent="0.2">
      <c r="A47" s="6"/>
      <c r="E47" s="1" t="s">
        <v>17</v>
      </c>
      <c r="F47" s="1" t="s">
        <v>18</v>
      </c>
      <c r="G47" s="1" t="s">
        <v>19</v>
      </c>
    </row>
    <row r="48" spans="1:7" x14ac:dyDescent="0.2">
      <c r="A48" s="6"/>
      <c r="B48" t="s">
        <v>15</v>
      </c>
    </row>
    <row r="49" spans="1:7" x14ac:dyDescent="0.2">
      <c r="A49" s="6"/>
      <c r="C49" s="11" t="s">
        <v>10</v>
      </c>
      <c r="E49" s="7">
        <f>14*1700*12</f>
        <v>285600</v>
      </c>
      <c r="F49" s="7">
        <f>E49*1.03</f>
        <v>294168</v>
      </c>
      <c r="G49" s="12">
        <f>F49*1.03</f>
        <v>302993.03999999998</v>
      </c>
    </row>
    <row r="50" spans="1:7" x14ac:dyDescent="0.2">
      <c r="A50" s="6"/>
      <c r="C50" s="11" t="s">
        <v>11</v>
      </c>
      <c r="E50" s="7">
        <f>E49*0.1</f>
        <v>28560</v>
      </c>
      <c r="F50" s="7">
        <f t="shared" ref="F50:G50" si="0">F49*0.1</f>
        <v>29416.800000000003</v>
      </c>
      <c r="G50" s="12">
        <f t="shared" si="0"/>
        <v>30299.304</v>
      </c>
    </row>
    <row r="51" spans="1:7" x14ac:dyDescent="0.2">
      <c r="A51" s="6"/>
      <c r="C51" s="11" t="s">
        <v>12</v>
      </c>
      <c r="E51" s="7">
        <f>E49-E50</f>
        <v>257040</v>
      </c>
      <c r="F51" s="7">
        <f>F49-F50</f>
        <v>264751.2</v>
      </c>
      <c r="G51" s="12">
        <f>G49-G50</f>
        <v>272693.73599999998</v>
      </c>
    </row>
    <row r="52" spans="1:7" x14ac:dyDescent="0.2">
      <c r="A52" s="6"/>
      <c r="C52" s="11" t="s">
        <v>13</v>
      </c>
      <c r="E52" s="7">
        <v>60000</v>
      </c>
      <c r="F52" s="7">
        <f>E52*1.05</f>
        <v>63000</v>
      </c>
      <c r="G52" s="12">
        <f>F52*1.05</f>
        <v>66150</v>
      </c>
    </row>
    <row r="53" spans="1:7" x14ac:dyDescent="0.2">
      <c r="A53" s="6"/>
      <c r="C53" s="11" t="s">
        <v>14</v>
      </c>
      <c r="E53" s="7">
        <f>E51-E52</f>
        <v>197040</v>
      </c>
      <c r="F53" s="7">
        <f>F51-F52</f>
        <v>201751.2</v>
      </c>
      <c r="G53" s="12">
        <f>G51-G52</f>
        <v>206543.73599999998</v>
      </c>
    </row>
    <row r="54" spans="1:7" x14ac:dyDescent="0.2">
      <c r="A54" s="6"/>
    </row>
    <row r="55" spans="1:7" x14ac:dyDescent="0.2">
      <c r="A55" s="6"/>
    </row>
    <row r="56" spans="1:7" x14ac:dyDescent="0.2">
      <c r="A56" s="6"/>
    </row>
    <row r="57" spans="1:7" x14ac:dyDescent="0.2">
      <c r="A57" s="6"/>
    </row>
    <row r="58" spans="1:7" x14ac:dyDescent="0.2">
      <c r="A58" s="6"/>
      <c r="B58" t="s">
        <v>16</v>
      </c>
      <c r="D58" t="s">
        <v>17</v>
      </c>
      <c r="E58" s="7">
        <v>56000</v>
      </c>
      <c r="G58" s="9"/>
    </row>
    <row r="59" spans="1:7" x14ac:dyDescent="0.2">
      <c r="A59" s="6"/>
      <c r="D59" t="s">
        <v>18</v>
      </c>
      <c r="E59" s="7">
        <v>59000</v>
      </c>
    </row>
    <row r="60" spans="1:7" x14ac:dyDescent="0.2">
      <c r="A60" s="6"/>
      <c r="D60" t="s">
        <v>19</v>
      </c>
      <c r="E60" s="7">
        <v>67000</v>
      </c>
    </row>
    <row r="61" spans="1:7" x14ac:dyDescent="0.2">
      <c r="A61" s="6"/>
      <c r="D61" t="s">
        <v>20</v>
      </c>
      <c r="E61" s="7">
        <v>72000</v>
      </c>
    </row>
    <row r="62" spans="1:7" x14ac:dyDescent="0.2">
      <c r="A62" s="6"/>
      <c r="D62" t="s">
        <v>21</v>
      </c>
      <c r="E62" s="7">
        <v>1040000</v>
      </c>
      <c r="F62" t="s">
        <v>22</v>
      </c>
    </row>
    <row r="63" spans="1:7" x14ac:dyDescent="0.2">
      <c r="A63" s="6"/>
    </row>
    <row r="64" spans="1:7" x14ac:dyDescent="0.2">
      <c r="A64" s="6"/>
    </row>
    <row r="65" spans="1:6" x14ac:dyDescent="0.2">
      <c r="A65" s="6"/>
      <c r="B65" t="s">
        <v>23</v>
      </c>
      <c r="D65" t="s">
        <v>24</v>
      </c>
      <c r="F65" s="13">
        <f>NPV(8%,E58:E62)</f>
        <v>916350.27671445615</v>
      </c>
    </row>
    <row r="66" spans="1:6" x14ac:dyDescent="0.2">
      <c r="A66" s="6"/>
    </row>
    <row r="67" spans="1:6" x14ac:dyDescent="0.2">
      <c r="A67" s="6"/>
    </row>
    <row r="68" spans="1:6" x14ac:dyDescent="0.2">
      <c r="A68" s="6"/>
      <c r="B68" s="8" t="s">
        <v>36</v>
      </c>
    </row>
    <row r="69" spans="1:6" x14ac:dyDescent="0.2">
      <c r="A69" s="6"/>
      <c r="D69" s="14" t="s">
        <v>25</v>
      </c>
      <c r="E69" s="14"/>
      <c r="F69" s="15">
        <v>-1000000</v>
      </c>
    </row>
    <row r="70" spans="1:6" x14ac:dyDescent="0.2">
      <c r="A70" s="6"/>
      <c r="D70" t="s">
        <v>17</v>
      </c>
      <c r="F70" s="7">
        <v>56000</v>
      </c>
    </row>
    <row r="71" spans="1:6" x14ac:dyDescent="0.2">
      <c r="A71" s="6"/>
      <c r="D71" t="s">
        <v>18</v>
      </c>
      <c r="F71" s="7">
        <v>59000</v>
      </c>
    </row>
    <row r="72" spans="1:6" x14ac:dyDescent="0.2">
      <c r="A72" s="6"/>
      <c r="D72" t="s">
        <v>19</v>
      </c>
      <c r="F72" s="7">
        <v>67000</v>
      </c>
    </row>
    <row r="73" spans="1:6" x14ac:dyDescent="0.2">
      <c r="A73" s="6"/>
      <c r="D73" t="s">
        <v>20</v>
      </c>
      <c r="F73" s="7">
        <v>72000</v>
      </c>
    </row>
    <row r="74" spans="1:6" x14ac:dyDescent="0.2">
      <c r="A74" s="6"/>
      <c r="D74" t="s">
        <v>21</v>
      </c>
      <c r="F74" s="7">
        <v>1040000</v>
      </c>
    </row>
    <row r="75" spans="1:6" x14ac:dyDescent="0.2">
      <c r="A75" s="6"/>
    </row>
    <row r="76" spans="1:6" x14ac:dyDescent="0.2">
      <c r="A76" s="6"/>
    </row>
    <row r="77" spans="1:6" x14ac:dyDescent="0.2">
      <c r="A77" s="6"/>
      <c r="D77" s="8" t="s">
        <v>38</v>
      </c>
      <c r="F77" s="16">
        <f>IRR(F69:F74)</f>
        <v>5.8993884070986935E-2</v>
      </c>
    </row>
    <row r="78" spans="1:6" x14ac:dyDescent="0.2">
      <c r="A78" s="6"/>
    </row>
    <row r="79" spans="1:6" x14ac:dyDescent="0.2">
      <c r="A79" s="6"/>
    </row>
    <row r="80" spans="1:6" x14ac:dyDescent="0.2">
      <c r="A80" s="6"/>
    </row>
    <row r="81" spans="1:12" x14ac:dyDescent="0.2">
      <c r="A81" s="6"/>
    </row>
    <row r="82" spans="1:12" x14ac:dyDescent="0.2">
      <c r="A82" s="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6" spans="1:12" ht="15.75" x14ac:dyDescent="0.25">
      <c r="B86" s="1"/>
      <c r="C86" s="1" t="s">
        <v>0</v>
      </c>
      <c r="D86" s="1" t="s">
        <v>1</v>
      </c>
      <c r="E86" s="1" t="s">
        <v>2</v>
      </c>
      <c r="F86" s="1" t="s">
        <v>3</v>
      </c>
      <c r="G86" s="1" t="s">
        <v>4</v>
      </c>
      <c r="H86" s="2" t="s">
        <v>5</v>
      </c>
    </row>
    <row r="87" spans="1:12" ht="15.75" x14ac:dyDescent="0.25">
      <c r="B87" s="1" t="s">
        <v>6</v>
      </c>
      <c r="C87" s="1">
        <v>645</v>
      </c>
      <c r="D87" s="1">
        <v>455</v>
      </c>
      <c r="E87" s="1">
        <v>786</v>
      </c>
      <c r="F87" s="1">
        <v>375</v>
      </c>
      <c r="G87" s="1">
        <v>239</v>
      </c>
      <c r="H87" s="2">
        <f>SUM(C87:G87)</f>
        <v>2500</v>
      </c>
    </row>
    <row r="88" spans="1:12" ht="15.75" x14ac:dyDescent="0.25">
      <c r="B88" s="1" t="s">
        <v>7</v>
      </c>
      <c r="C88" s="1">
        <v>1123</v>
      </c>
      <c r="D88" s="1">
        <v>2908</v>
      </c>
      <c r="E88" s="1">
        <v>4357</v>
      </c>
      <c r="F88" s="1">
        <v>2431</v>
      </c>
      <c r="G88" s="1">
        <v>1181</v>
      </c>
      <c r="H88" s="2">
        <f>SUM(C88:G88)</f>
        <v>12000</v>
      </c>
    </row>
    <row r="89" spans="1:12" ht="15.75" x14ac:dyDescent="0.25">
      <c r="B89" s="1" t="s">
        <v>8</v>
      </c>
      <c r="C89" s="1">
        <v>609</v>
      </c>
      <c r="D89" s="1">
        <v>1125</v>
      </c>
      <c r="E89" s="1">
        <v>1357</v>
      </c>
      <c r="F89" s="1">
        <v>953</v>
      </c>
      <c r="G89" s="1">
        <v>956</v>
      </c>
      <c r="H89" s="2">
        <f>SUM(C89:G89)</f>
        <v>5000</v>
      </c>
    </row>
    <row r="90" spans="1:12" ht="15.75" x14ac:dyDescent="0.25">
      <c r="B90" s="2" t="s">
        <v>5</v>
      </c>
      <c r="C90" s="2">
        <f>SUM(C87:C89)</f>
        <v>2377</v>
      </c>
      <c r="D90" s="2">
        <f>SUM(D87:D89)</f>
        <v>4488</v>
      </c>
      <c r="E90" s="2">
        <f>SUM(E87:E89)</f>
        <v>6500</v>
      </c>
      <c r="F90" s="2">
        <f>SUM(F87:F89)</f>
        <v>3759</v>
      </c>
      <c r="G90" s="2">
        <f>SUM(G87:G89)</f>
        <v>2376</v>
      </c>
      <c r="H90" s="2">
        <f>SUM(C90:G90)</f>
        <v>19500</v>
      </c>
    </row>
    <row r="91" spans="1:12" ht="15.75" x14ac:dyDescent="0.25">
      <c r="B91" s="18" t="s">
        <v>51</v>
      </c>
      <c r="C91" s="2"/>
      <c r="D91" s="2"/>
      <c r="E91" s="2"/>
      <c r="F91" s="2"/>
      <c r="G91" s="2"/>
      <c r="H91" s="2"/>
    </row>
    <row r="92" spans="1:12" ht="15.75" x14ac:dyDescent="0.25">
      <c r="B92" s="17" t="s">
        <v>15</v>
      </c>
      <c r="C92" s="18" t="s">
        <v>70</v>
      </c>
      <c r="D92" s="2"/>
      <c r="E92" s="2"/>
      <c r="F92" s="2"/>
      <c r="G92" s="2"/>
      <c r="H92" s="2"/>
    </row>
    <row r="93" spans="1:12" ht="15.75" x14ac:dyDescent="0.25">
      <c r="B93" s="17" t="s">
        <v>16</v>
      </c>
      <c r="C93" s="18" t="s">
        <v>52</v>
      </c>
      <c r="D93" s="2"/>
      <c r="E93" s="2"/>
      <c r="F93" s="2"/>
      <c r="G93" s="2"/>
      <c r="H93" s="2"/>
    </row>
    <row r="94" spans="1:12" ht="15.75" x14ac:dyDescent="0.25">
      <c r="B94" s="17" t="s">
        <v>39</v>
      </c>
      <c r="C94" s="18" t="s">
        <v>53</v>
      </c>
      <c r="D94" s="2"/>
      <c r="E94" s="2"/>
      <c r="F94" s="2"/>
      <c r="G94" s="2"/>
      <c r="H94" s="2"/>
    </row>
    <row r="95" spans="1:12" ht="15.75" x14ac:dyDescent="0.25">
      <c r="B95" s="17" t="s">
        <v>40</v>
      </c>
      <c r="C95" s="18" t="s">
        <v>59</v>
      </c>
      <c r="D95" s="2"/>
      <c r="E95" s="2"/>
      <c r="F95" s="19"/>
      <c r="G95" s="20" t="s">
        <v>44</v>
      </c>
      <c r="H95" s="2"/>
    </row>
    <row r="96" spans="1:12" ht="15.75" x14ac:dyDescent="0.25">
      <c r="B96" s="17" t="s">
        <v>41</v>
      </c>
      <c r="C96" s="18" t="s">
        <v>54</v>
      </c>
      <c r="D96" s="2"/>
      <c r="E96" s="2"/>
      <c r="F96" s="19"/>
      <c r="G96" s="20" t="s">
        <v>72</v>
      </c>
      <c r="H96" s="2"/>
    </row>
    <row r="97" spans="2:9" ht="15.75" x14ac:dyDescent="0.25">
      <c r="B97" s="17" t="s">
        <v>42</v>
      </c>
      <c r="C97" s="18" t="s">
        <v>58</v>
      </c>
      <c r="D97" s="2"/>
      <c r="E97" s="2"/>
      <c r="F97" s="2"/>
      <c r="G97" s="2"/>
      <c r="H97" s="2"/>
      <c r="I97" s="11"/>
    </row>
    <row r="98" spans="2:9" ht="15.75" x14ac:dyDescent="0.25">
      <c r="B98" s="17" t="s">
        <v>43</v>
      </c>
      <c r="C98" s="18" t="s">
        <v>71</v>
      </c>
      <c r="D98" s="2"/>
      <c r="E98" s="2"/>
      <c r="F98" s="2"/>
      <c r="G98" s="2"/>
      <c r="H98" s="2"/>
      <c r="I98" s="11"/>
    </row>
    <row r="99" spans="2:9" ht="15.75" x14ac:dyDescent="0.25">
      <c r="B99" s="17" t="s">
        <v>46</v>
      </c>
      <c r="C99" s="18" t="s">
        <v>55</v>
      </c>
      <c r="D99" s="2"/>
      <c r="E99" s="2"/>
      <c r="F99" s="2"/>
      <c r="G99" s="2"/>
      <c r="H99" s="2"/>
      <c r="I99" s="11"/>
    </row>
    <row r="100" spans="2:9" ht="15.75" x14ac:dyDescent="0.25">
      <c r="B100" s="17" t="s">
        <v>47</v>
      </c>
      <c r="C100" s="18" t="s">
        <v>56</v>
      </c>
      <c r="D100" s="2"/>
      <c r="E100" s="2"/>
      <c r="F100" s="2"/>
      <c r="G100" s="2"/>
      <c r="H100" s="2"/>
      <c r="I100" s="11"/>
    </row>
    <row r="101" spans="2:9" ht="15.75" x14ac:dyDescent="0.25">
      <c r="B101" s="17" t="s">
        <v>48</v>
      </c>
      <c r="C101" s="18" t="s">
        <v>57</v>
      </c>
      <c r="D101" s="2"/>
      <c r="E101" s="2"/>
      <c r="F101" s="21" t="s">
        <v>49</v>
      </c>
      <c r="G101" s="2"/>
      <c r="H101" s="2"/>
      <c r="I101" s="11"/>
    </row>
    <row r="102" spans="2:9" ht="15.75" x14ac:dyDescent="0.25">
      <c r="B102" s="2"/>
      <c r="C102" s="2"/>
      <c r="D102" s="2"/>
      <c r="E102" s="19"/>
      <c r="F102" s="2"/>
      <c r="G102" s="2"/>
      <c r="H102" s="2"/>
    </row>
  </sheetData>
  <phoneticPr fontId="1" type="noConversion"/>
  <pageMargins left="0.25" right="0.25" top="0.25" bottom="0.25" header="0" footer="0.3"/>
  <pageSetup orientation="landscape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Totals</vt:lpstr>
      <vt:lpstr>ANSWERS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Nelson</dc:creator>
  <cp:lastModifiedBy>Administrator</cp:lastModifiedBy>
  <dcterms:created xsi:type="dcterms:W3CDTF">2012-10-24T03:37:29Z</dcterms:created>
  <dcterms:modified xsi:type="dcterms:W3CDTF">2012-10-27T00:10:43Z</dcterms:modified>
</cp:coreProperties>
</file>