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780" yWindow="2736" windowWidth="25356" windowHeight="15300" activeTab="2"/>
  </bookViews>
  <sheets>
    <sheet name="GDP #1" sheetId="2" r:id="rId1"/>
    <sheet name="GDP #2" sheetId="1" r:id="rId2"/>
    <sheet name="GDP #3" sheetId="3" r:id="rId3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52" i="3" l="1"/>
  <c r="P50" i="3"/>
  <c r="O50" i="3"/>
  <c r="O48" i="3"/>
  <c r="P46" i="3"/>
  <c r="O46" i="3"/>
  <c r="O44" i="3"/>
</calcChain>
</file>

<file path=xl/sharedStrings.xml><?xml version="1.0" encoding="utf-8"?>
<sst xmlns="http://schemas.openxmlformats.org/spreadsheetml/2006/main" count="47" uniqueCount="18">
  <si>
    <t>Title:</t>
  </si>
  <si>
    <t>Gross Domestic Product</t>
  </si>
  <si>
    <t>Series ID:</t>
  </si>
  <si>
    <t>GDP</t>
  </si>
  <si>
    <t>Source:</t>
  </si>
  <si>
    <t>U.S. Department of Commerce: Bureau of Economic Analysis</t>
  </si>
  <si>
    <t>Release:</t>
  </si>
  <si>
    <t>Seasonal Adjustment:</t>
  </si>
  <si>
    <t>Seasonally Adjusted Annual Rate</t>
  </si>
  <si>
    <t xml:space="preserve"> </t>
  </si>
  <si>
    <t>DATE</t>
  </si>
  <si>
    <t>QUARTER #</t>
  </si>
  <si>
    <t>GDP ($Billions)</t>
  </si>
  <si>
    <t>Linear</t>
  </si>
  <si>
    <t>Exponential</t>
  </si>
  <si>
    <t>Power</t>
  </si>
  <si>
    <t>Logarithmic</t>
  </si>
  <si>
    <t>Quadratic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</si>
</sst>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0.0"/>
  </numFmts>
  <fonts count="3" x14ac:knownFonts="1">
    <font>
      <sz val="10"/>
      <name val="Arial"/>
    </font>
    <font>
      <sz val="8"/>
      <name val="Verdana"/>
      <family val="2"/>
    </font>
    <font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0" fontId="0" fillId="5" borderId="0" xfId="0" applyFill="1"/>
    <xf numFmtId="0" fontId="0" fillId="8" borderId="0" xfId="0" applyFill="1"/>
    <xf numFmtId="0" fontId="0" fillId="2" borderId="0" xfId="0" applyFill="1"/>
    <xf numFmtId="0" fontId="0" fillId="3" borderId="0" xfId="0" applyFill="1"/>
    <xf numFmtId="0" fontId="0" fillId="6" borderId="0" xfId="0" applyFill="1"/>
    <xf numFmtId="0" fontId="0" fillId="4" borderId="0" xfId="0" applyFill="1"/>
    <xf numFmtId="0" fontId="0" fillId="4" borderId="0" xfId="0" applyNumberFormat="1" applyFont="1" applyFill="1" applyBorder="1" applyAlignment="1" applyProtection="1">
      <alignment horizontal="left"/>
    </xf>
    <xf numFmtId="0" fontId="0" fillId="6" borderId="0" xfId="0" applyNumberFormat="1" applyFont="1" applyFill="1" applyBorder="1" applyAlignment="1" applyProtection="1">
      <alignment horizontal="left"/>
    </xf>
    <xf numFmtId="0" fontId="0" fillId="7" borderId="0" xfId="0" applyFill="1"/>
    <xf numFmtId="0" fontId="0" fillId="7" borderId="0" xfId="0" applyNumberFormat="1" applyFont="1" applyFill="1" applyBorder="1" applyAlignment="1" applyProtection="1">
      <alignment horizontal="left"/>
    </xf>
    <xf numFmtId="0" fontId="0" fillId="9" borderId="0" xfId="0" applyFill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2" fontId="2" fillId="10" borderId="0" xfId="0" applyNumberFormat="1" applyFont="1" applyFill="1"/>
    <xf numFmtId="0" fontId="2" fillId="11" borderId="0" xfId="0" applyFont="1" applyFill="1"/>
    <xf numFmtId="2" fontId="2" fillId="11" borderId="0" xfId="0" applyNumberFormat="1" applyFont="1" applyFill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49697578756795"/>
          <c:y val="7.0000405181535136E-2"/>
          <c:w val="0.85994695369412311"/>
          <c:h val="0.87486191533945501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444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9.4567122048696314E-2"/>
                  <c:y val="0.351354549497989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'GDP #3'!$C$10:$C$57</c:f>
              <c:numCache>
                <c:formatCode>0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'GDP #3'!$D$10:$D$57</c:f>
              <c:numCache>
                <c:formatCode>0.0</c:formatCode>
                <c:ptCount val="48"/>
                <c:pt idx="0">
                  <c:v>14235</c:v>
                </c:pt>
                <c:pt idx="1">
                  <c:v>14424.5</c:v>
                </c:pt>
                <c:pt idx="2">
                  <c:v>14571.9</c:v>
                </c:pt>
                <c:pt idx="3">
                  <c:v>14690</c:v>
                </c:pt>
                <c:pt idx="4">
                  <c:v>14672.9</c:v>
                </c:pt>
                <c:pt idx="5">
                  <c:v>14817.1</c:v>
                </c:pt>
                <c:pt idx="6">
                  <c:v>14844.3</c:v>
                </c:pt>
                <c:pt idx="7">
                  <c:v>14546.7</c:v>
                </c:pt>
                <c:pt idx="8">
                  <c:v>14381.2</c:v>
                </c:pt>
                <c:pt idx="9">
                  <c:v>14342.1</c:v>
                </c:pt>
                <c:pt idx="10">
                  <c:v>14384.4</c:v>
                </c:pt>
                <c:pt idx="11">
                  <c:v>14564.1</c:v>
                </c:pt>
                <c:pt idx="12">
                  <c:v>14672.5</c:v>
                </c:pt>
                <c:pt idx="13">
                  <c:v>14879.2</c:v>
                </c:pt>
                <c:pt idx="14">
                  <c:v>15049.8</c:v>
                </c:pt>
                <c:pt idx="15">
                  <c:v>15231.7</c:v>
                </c:pt>
                <c:pt idx="16">
                  <c:v>15242.9</c:v>
                </c:pt>
                <c:pt idx="17">
                  <c:v>15461.9</c:v>
                </c:pt>
                <c:pt idx="18">
                  <c:v>15611.8</c:v>
                </c:pt>
                <c:pt idx="19">
                  <c:v>15818.7</c:v>
                </c:pt>
                <c:pt idx="20">
                  <c:v>16041.6</c:v>
                </c:pt>
                <c:pt idx="21">
                  <c:v>16160.4</c:v>
                </c:pt>
                <c:pt idx="22">
                  <c:v>16356</c:v>
                </c:pt>
                <c:pt idx="23">
                  <c:v>16420.3</c:v>
                </c:pt>
                <c:pt idx="24">
                  <c:v>16535.3</c:v>
                </c:pt>
                <c:pt idx="25">
                  <c:v>16661</c:v>
                </c:pt>
                <c:pt idx="26">
                  <c:v>16912.900000000001</c:v>
                </c:pt>
                <c:pt idx="27">
                  <c:v>17089.599999999999</c:v>
                </c:pt>
                <c:pt idx="28">
                  <c:v>17183.811111111099</c:v>
                </c:pt>
                <c:pt idx="29">
                  <c:v>17331.777777777799</c:v>
                </c:pt>
                <c:pt idx="30">
                  <c:v>17479.744444444401</c:v>
                </c:pt>
                <c:pt idx="31">
                  <c:v>17627.711111111101</c:v>
                </c:pt>
                <c:pt idx="32">
                  <c:v>17775.677777777801</c:v>
                </c:pt>
                <c:pt idx="33">
                  <c:v>17923.644444444399</c:v>
                </c:pt>
                <c:pt idx="34">
                  <c:v>18071.611111111099</c:v>
                </c:pt>
                <c:pt idx="35">
                  <c:v>18219.577777777798</c:v>
                </c:pt>
                <c:pt idx="36">
                  <c:v>18364.286531986399</c:v>
                </c:pt>
                <c:pt idx="37">
                  <c:v>18508.995286195201</c:v>
                </c:pt>
                <c:pt idx="38">
                  <c:v>18653.704040404002</c:v>
                </c:pt>
                <c:pt idx="39">
                  <c:v>18798.412794612799</c:v>
                </c:pt>
                <c:pt idx="40">
                  <c:v>18943.1215488216</c:v>
                </c:pt>
                <c:pt idx="41">
                  <c:v>18787.830303030401</c:v>
                </c:pt>
                <c:pt idx="42">
                  <c:v>19232.539057239199</c:v>
                </c:pt>
                <c:pt idx="43">
                  <c:v>19377.247811448</c:v>
                </c:pt>
                <c:pt idx="44">
                  <c:v>19121.956565656801</c:v>
                </c:pt>
                <c:pt idx="45">
                  <c:v>19255</c:v>
                </c:pt>
                <c:pt idx="46">
                  <c:v>19433.8</c:v>
                </c:pt>
                <c:pt idx="47">
                  <c:v>19567.900000000001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52-410A-88C9-2531D71E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72592"/>
        <c:axId val="343073424"/>
      </c:scatterChart>
      <c:valAx>
        <c:axId val="34307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073424"/>
        <c:crosses val="autoZero"/>
        <c:crossBetween val="midCat"/>
      </c:valAx>
      <c:valAx>
        <c:axId val="34307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07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147099</xdr:colOff>
      <xdr:row>16</xdr:row>
      <xdr:rowOff>95747</xdr:rowOff>
    </xdr:from>
    <xdr:to>
      <xdr:col>15</xdr:col>
      <xdr:colOff>503582</xdr:colOff>
      <xdr:row>41</xdr:row>
      <xdr:rowOff>298175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H56"/>
  <sheetViews>
    <sheetView workbookViewId="0">
      <selection activeCell="I14" sqref="I14"/>
    </sheetView>
  </sheetViews>
  <sheetFormatPr defaultColWidth="8.77734375" defaultRowHeight="13.2" x14ac:dyDescent="0.25"/>
  <cols>
    <col min="1" max="1" width="8.77734375" style="8"/>
    <col min="2" max="2" width="19.6640625" customWidth="1"/>
    <col min="3" max="3" width="15.33203125" customWidth="1"/>
    <col min="4" max="4" width="14.44140625" customWidth="1"/>
  </cols>
  <sheetData>
    <row r="1" spans="2:8" s="9" customFormat="1" x14ac:dyDescent="0.25"/>
    <row r="2" spans="2:8" s="11" customFormat="1" x14ac:dyDescent="0.25">
      <c r="C2" s="12" t="s">
        <v>9</v>
      </c>
    </row>
    <row r="3" spans="2:8" x14ac:dyDescent="0.25">
      <c r="B3" s="2" t="s">
        <v>10</v>
      </c>
      <c r="C3" s="2" t="s">
        <v>11</v>
      </c>
      <c r="D3" s="2" t="s">
        <v>12</v>
      </c>
      <c r="G3" s="1" t="s">
        <v>0</v>
      </c>
      <c r="H3" s="1" t="s">
        <v>1</v>
      </c>
    </row>
    <row r="4" spans="2:8" x14ac:dyDescent="0.25">
      <c r="B4" s="5">
        <v>38718</v>
      </c>
      <c r="C4" s="3">
        <v>1</v>
      </c>
      <c r="D4" s="4">
        <v>13649.8</v>
      </c>
      <c r="G4" s="1" t="s">
        <v>2</v>
      </c>
      <c r="H4" s="1" t="s">
        <v>3</v>
      </c>
    </row>
    <row r="5" spans="2:8" x14ac:dyDescent="0.25">
      <c r="B5" s="5">
        <v>38808</v>
      </c>
      <c r="C5" s="3">
        <v>2</v>
      </c>
      <c r="D5" s="4">
        <v>13802.9</v>
      </c>
      <c r="G5" s="1" t="s">
        <v>4</v>
      </c>
      <c r="H5" s="1" t="s">
        <v>5</v>
      </c>
    </row>
    <row r="6" spans="2:8" x14ac:dyDescent="0.25">
      <c r="B6" s="5">
        <v>38899</v>
      </c>
      <c r="C6" s="3">
        <v>3</v>
      </c>
      <c r="D6" s="4">
        <v>13910.5</v>
      </c>
      <c r="G6" s="1" t="s">
        <v>6</v>
      </c>
      <c r="H6" s="1" t="s">
        <v>1</v>
      </c>
    </row>
    <row r="7" spans="2:8" x14ac:dyDescent="0.25">
      <c r="B7" s="5">
        <v>38991</v>
      </c>
      <c r="C7" s="3">
        <v>4</v>
      </c>
      <c r="D7" s="4">
        <v>14068.4</v>
      </c>
      <c r="G7" s="1" t="s">
        <v>7</v>
      </c>
      <c r="H7" s="1" t="s">
        <v>8</v>
      </c>
    </row>
    <row r="8" spans="2:8" x14ac:dyDescent="0.25">
      <c r="B8" s="5">
        <v>39083</v>
      </c>
      <c r="C8" s="3">
        <v>5</v>
      </c>
      <c r="D8" s="4">
        <v>14235</v>
      </c>
    </row>
    <row r="9" spans="2:8" x14ac:dyDescent="0.25">
      <c r="B9" s="5">
        <v>39173</v>
      </c>
      <c r="C9" s="3">
        <v>6</v>
      </c>
      <c r="D9" s="4">
        <v>14424.5</v>
      </c>
    </row>
    <row r="10" spans="2:8" x14ac:dyDescent="0.25">
      <c r="B10" s="5">
        <v>39264</v>
      </c>
      <c r="C10" s="3">
        <v>7</v>
      </c>
      <c r="D10" s="4">
        <v>14571.9</v>
      </c>
    </row>
    <row r="11" spans="2:8" x14ac:dyDescent="0.25">
      <c r="B11" s="5">
        <v>39356</v>
      </c>
      <c r="C11" s="3">
        <v>8</v>
      </c>
      <c r="D11" s="4">
        <v>14690</v>
      </c>
    </row>
    <row r="12" spans="2:8" x14ac:dyDescent="0.25">
      <c r="B12" s="5">
        <v>39448</v>
      </c>
      <c r="C12" s="3">
        <v>9</v>
      </c>
      <c r="D12" s="4">
        <v>14672.9</v>
      </c>
    </row>
    <row r="13" spans="2:8" x14ac:dyDescent="0.25">
      <c r="B13" s="5">
        <v>39539</v>
      </c>
      <c r="C13" s="3">
        <v>10</v>
      </c>
      <c r="D13" s="4">
        <v>14817.1</v>
      </c>
    </row>
    <row r="14" spans="2:8" x14ac:dyDescent="0.25">
      <c r="B14" s="5">
        <v>39630</v>
      </c>
      <c r="C14" s="3">
        <v>11</v>
      </c>
      <c r="D14" s="4">
        <v>14844.3</v>
      </c>
    </row>
    <row r="15" spans="2:8" x14ac:dyDescent="0.25">
      <c r="B15" s="5">
        <v>39722</v>
      </c>
      <c r="C15" s="3">
        <v>12</v>
      </c>
      <c r="D15" s="4">
        <v>14546.7</v>
      </c>
    </row>
    <row r="16" spans="2:8" x14ac:dyDescent="0.25">
      <c r="B16" s="5">
        <v>39814</v>
      </c>
      <c r="C16" s="3">
        <v>13</v>
      </c>
      <c r="D16" s="4">
        <v>14381.2</v>
      </c>
    </row>
    <row r="17" spans="2:4" x14ac:dyDescent="0.25">
      <c r="B17" s="5">
        <v>39904</v>
      </c>
      <c r="C17" s="3">
        <v>14</v>
      </c>
      <c r="D17" s="4">
        <v>14342.1</v>
      </c>
    </row>
    <row r="18" spans="2:4" x14ac:dyDescent="0.25">
      <c r="B18" s="5">
        <v>39995</v>
      </c>
      <c r="C18" s="3">
        <v>15</v>
      </c>
      <c r="D18" s="4">
        <v>14384.4</v>
      </c>
    </row>
    <row r="19" spans="2:4" x14ac:dyDescent="0.25">
      <c r="B19" s="5">
        <v>40087</v>
      </c>
      <c r="C19" s="3">
        <v>16</v>
      </c>
      <c r="D19" s="4">
        <v>14564.1</v>
      </c>
    </row>
    <row r="20" spans="2:4" x14ac:dyDescent="0.25">
      <c r="B20" s="5">
        <v>40179</v>
      </c>
      <c r="C20" s="3">
        <v>17</v>
      </c>
      <c r="D20" s="4">
        <v>14672.5</v>
      </c>
    </row>
    <row r="21" spans="2:4" x14ac:dyDescent="0.25">
      <c r="B21" s="5">
        <v>40269</v>
      </c>
      <c r="C21" s="3">
        <v>18</v>
      </c>
      <c r="D21" s="4">
        <v>14879.2</v>
      </c>
    </row>
    <row r="22" spans="2:4" x14ac:dyDescent="0.25">
      <c r="B22" s="5">
        <v>40360</v>
      </c>
      <c r="C22" s="3">
        <v>19</v>
      </c>
      <c r="D22" s="4">
        <v>15049.8</v>
      </c>
    </row>
    <row r="23" spans="2:4" x14ac:dyDescent="0.25">
      <c r="B23" s="5">
        <v>40452</v>
      </c>
      <c r="C23" s="3">
        <v>20</v>
      </c>
      <c r="D23" s="4">
        <v>15231.7</v>
      </c>
    </row>
    <row r="24" spans="2:4" x14ac:dyDescent="0.25">
      <c r="B24" s="5">
        <v>40544</v>
      </c>
      <c r="C24" s="3">
        <v>21</v>
      </c>
      <c r="D24" s="4">
        <v>15242.9</v>
      </c>
    </row>
    <row r="25" spans="2:4" x14ac:dyDescent="0.25">
      <c r="B25" s="5">
        <v>40634</v>
      </c>
      <c r="C25" s="3">
        <v>22</v>
      </c>
      <c r="D25" s="4">
        <v>15461.9</v>
      </c>
    </row>
    <row r="26" spans="2:4" x14ac:dyDescent="0.25">
      <c r="B26" s="5">
        <v>40725</v>
      </c>
      <c r="C26" s="3">
        <v>23</v>
      </c>
      <c r="D26" s="4">
        <v>15611.8</v>
      </c>
    </row>
    <row r="27" spans="2:4" x14ac:dyDescent="0.25">
      <c r="B27" s="5">
        <v>40817</v>
      </c>
      <c r="C27" s="3">
        <v>24</v>
      </c>
      <c r="D27" s="4">
        <v>15818.7</v>
      </c>
    </row>
    <row r="28" spans="2:4" x14ac:dyDescent="0.25">
      <c r="B28" s="5">
        <v>40909</v>
      </c>
      <c r="C28" s="3">
        <v>25</v>
      </c>
      <c r="D28" s="4">
        <v>16041.6</v>
      </c>
    </row>
    <row r="29" spans="2:4" x14ac:dyDescent="0.25">
      <c r="B29" s="5">
        <v>41000</v>
      </c>
      <c r="C29" s="3">
        <v>26</v>
      </c>
      <c r="D29" s="4">
        <v>16160.4</v>
      </c>
    </row>
    <row r="30" spans="2:4" x14ac:dyDescent="0.25">
      <c r="B30" s="5">
        <v>41091</v>
      </c>
      <c r="C30" s="3">
        <v>27</v>
      </c>
      <c r="D30" s="4">
        <v>16356</v>
      </c>
    </row>
    <row r="31" spans="2:4" x14ac:dyDescent="0.25">
      <c r="B31" s="5">
        <v>41183</v>
      </c>
      <c r="C31" s="3">
        <v>28</v>
      </c>
      <c r="D31" s="4">
        <v>16420.3</v>
      </c>
    </row>
    <row r="32" spans="2:4" x14ac:dyDescent="0.25">
      <c r="B32" s="5">
        <v>41275</v>
      </c>
      <c r="C32" s="3">
        <v>29</v>
      </c>
      <c r="D32" s="4">
        <v>16535.3</v>
      </c>
    </row>
    <row r="33" spans="2:4" x14ac:dyDescent="0.25">
      <c r="B33" s="5">
        <v>41365</v>
      </c>
      <c r="C33" s="3">
        <v>30</v>
      </c>
      <c r="D33" s="4">
        <v>16661</v>
      </c>
    </row>
    <row r="34" spans="2:4" x14ac:dyDescent="0.25">
      <c r="B34" s="5">
        <v>41456</v>
      </c>
      <c r="C34" s="3">
        <v>31</v>
      </c>
      <c r="D34" s="4">
        <v>16912.900000000001</v>
      </c>
    </row>
    <row r="35" spans="2:4" x14ac:dyDescent="0.25">
      <c r="B35" s="5">
        <v>41548</v>
      </c>
      <c r="C35" s="3">
        <v>32</v>
      </c>
      <c r="D35" s="4">
        <v>17089.599999999999</v>
      </c>
    </row>
    <row r="36" spans="2:4" x14ac:dyDescent="0.25">
      <c r="B36" s="5">
        <v>41640</v>
      </c>
      <c r="C36" s="3">
        <v>33</v>
      </c>
      <c r="D36" s="4">
        <v>17278.400000000001</v>
      </c>
    </row>
    <row r="37" spans="2:4" x14ac:dyDescent="0.25">
      <c r="B37" s="5">
        <v>41730</v>
      </c>
      <c r="C37" s="3">
        <v>34</v>
      </c>
      <c r="D37" s="4">
        <v>17469.88</v>
      </c>
    </row>
    <row r="38" spans="2:4" x14ac:dyDescent="0.25">
      <c r="B38" s="5">
        <v>41821</v>
      </c>
      <c r="C38" s="3">
        <v>35</v>
      </c>
      <c r="D38" s="4">
        <v>17661.36</v>
      </c>
    </row>
    <row r="39" spans="2:4" x14ac:dyDescent="0.25">
      <c r="B39" s="5">
        <v>41913</v>
      </c>
      <c r="C39" s="3">
        <v>36</v>
      </c>
      <c r="D39" s="4">
        <v>17852.84</v>
      </c>
    </row>
    <row r="40" spans="2:4" x14ac:dyDescent="0.25">
      <c r="B40" s="5">
        <v>42005</v>
      </c>
      <c r="C40" s="3">
        <v>37</v>
      </c>
      <c r="D40" s="4">
        <v>18044.32</v>
      </c>
    </row>
    <row r="41" spans="2:4" x14ac:dyDescent="0.25">
      <c r="B41" s="5">
        <v>42095</v>
      </c>
      <c r="C41" s="3">
        <v>38</v>
      </c>
      <c r="D41" s="4">
        <v>18235.8</v>
      </c>
    </row>
    <row r="42" spans="2:4" x14ac:dyDescent="0.25">
      <c r="B42" s="5">
        <v>42186</v>
      </c>
      <c r="C42" s="3">
        <v>39</v>
      </c>
      <c r="D42" s="4">
        <v>18427.28</v>
      </c>
    </row>
    <row r="43" spans="2:4" x14ac:dyDescent="0.25">
      <c r="B43" s="5">
        <v>42278</v>
      </c>
      <c r="C43" s="3">
        <v>40</v>
      </c>
      <c r="D43" s="4">
        <v>18618.759999999998</v>
      </c>
    </row>
    <row r="44" spans="2:4" x14ac:dyDescent="0.25">
      <c r="B44" s="5">
        <v>42370</v>
      </c>
      <c r="C44" s="3">
        <v>41</v>
      </c>
      <c r="D44" s="4">
        <v>18810.240000000002</v>
      </c>
    </row>
    <row r="45" spans="2:4" x14ac:dyDescent="0.25">
      <c r="B45" s="5">
        <v>42461</v>
      </c>
      <c r="C45" s="3">
        <v>42</v>
      </c>
      <c r="D45" s="4">
        <v>19001.72</v>
      </c>
    </row>
    <row r="46" spans="2:4" x14ac:dyDescent="0.25">
      <c r="B46" s="5">
        <v>42552</v>
      </c>
      <c r="C46" s="3">
        <v>43</v>
      </c>
      <c r="D46" s="4">
        <v>19193.2</v>
      </c>
    </row>
    <row r="47" spans="2:4" x14ac:dyDescent="0.25">
      <c r="B47" s="17">
        <v>42461</v>
      </c>
      <c r="C47" s="3">
        <v>44</v>
      </c>
      <c r="D47" s="18">
        <v>18508.995286195201</v>
      </c>
    </row>
    <row r="48" spans="2:4" x14ac:dyDescent="0.25">
      <c r="B48" s="17">
        <v>42552</v>
      </c>
      <c r="C48" s="3">
        <v>45</v>
      </c>
      <c r="D48" s="18">
        <v>18653.704040404002</v>
      </c>
    </row>
    <row r="49" spans="2:4" x14ac:dyDescent="0.25">
      <c r="B49" s="17">
        <v>42644</v>
      </c>
      <c r="C49" s="3">
        <v>46</v>
      </c>
      <c r="D49" s="18">
        <v>18798.412794612799</v>
      </c>
    </row>
    <row r="50" spans="2:4" x14ac:dyDescent="0.25">
      <c r="B50" s="17">
        <v>42736</v>
      </c>
      <c r="C50" s="3">
        <v>47</v>
      </c>
      <c r="D50" s="18">
        <v>18943.1215488216</v>
      </c>
    </row>
    <row r="51" spans="2:4" x14ac:dyDescent="0.25">
      <c r="B51" s="17">
        <v>42826</v>
      </c>
      <c r="C51" s="3">
        <v>48</v>
      </c>
      <c r="D51" s="18">
        <v>18787.830303030401</v>
      </c>
    </row>
    <row r="52" spans="2:4" x14ac:dyDescent="0.25">
      <c r="B52" s="17">
        <v>42917</v>
      </c>
      <c r="C52" s="3">
        <v>49</v>
      </c>
      <c r="D52" s="18">
        <v>19232.539057239199</v>
      </c>
    </row>
    <row r="53" spans="2:4" x14ac:dyDescent="0.25">
      <c r="B53" s="17">
        <v>43009</v>
      </c>
      <c r="C53" s="3">
        <v>50</v>
      </c>
      <c r="D53" s="18">
        <v>19377.247811448</v>
      </c>
    </row>
    <row r="54" spans="2:4" x14ac:dyDescent="0.25">
      <c r="B54" s="17">
        <v>43101</v>
      </c>
      <c r="C54" s="3">
        <v>51</v>
      </c>
      <c r="D54" s="18">
        <v>19855.599999999999</v>
      </c>
    </row>
    <row r="55" spans="2:4" x14ac:dyDescent="0.25">
      <c r="B55" s="17">
        <v>43191</v>
      </c>
      <c r="C55" s="3">
        <v>52</v>
      </c>
      <c r="D55" s="18">
        <v>19434.599999999999</v>
      </c>
    </row>
    <row r="56" spans="2:4" x14ac:dyDescent="0.25">
      <c r="B56" s="17">
        <v>43282</v>
      </c>
      <c r="C56" s="3">
        <v>53</v>
      </c>
      <c r="D56" s="18">
        <v>19395.7</v>
      </c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H52"/>
  <sheetViews>
    <sheetView topLeftCell="A7" workbookViewId="0">
      <selection activeCell="B3" sqref="B3"/>
    </sheetView>
  </sheetViews>
  <sheetFormatPr defaultColWidth="8.77734375" defaultRowHeight="13.2" x14ac:dyDescent="0.25"/>
  <cols>
    <col min="1" max="1" width="8.77734375" style="6"/>
    <col min="2" max="2" width="19.6640625" customWidth="1"/>
    <col min="3" max="3" width="15.33203125" customWidth="1"/>
    <col min="4" max="4" width="14.44140625" customWidth="1"/>
  </cols>
  <sheetData>
    <row r="1" spans="2:8" s="10" customFormat="1" x14ac:dyDescent="0.25">
      <c r="C1" s="13"/>
    </row>
    <row r="2" spans="2:8" s="14" customFormat="1" x14ac:dyDescent="0.25">
      <c r="C2" s="15" t="s">
        <v>9</v>
      </c>
    </row>
    <row r="3" spans="2:8" x14ac:dyDescent="0.25">
      <c r="B3" s="2" t="s">
        <v>10</v>
      </c>
      <c r="C3" s="2" t="s">
        <v>11</v>
      </c>
      <c r="D3" s="2" t="s">
        <v>12</v>
      </c>
      <c r="G3" s="1" t="s">
        <v>0</v>
      </c>
      <c r="H3" s="1" t="s">
        <v>1</v>
      </c>
    </row>
    <row r="4" spans="2:8" x14ac:dyDescent="0.25">
      <c r="B4" s="5">
        <v>38808</v>
      </c>
      <c r="C4" s="3">
        <v>1</v>
      </c>
      <c r="D4" s="4">
        <v>13802.9</v>
      </c>
      <c r="G4" s="1" t="s">
        <v>2</v>
      </c>
      <c r="H4" s="1" t="s">
        <v>3</v>
      </c>
    </row>
    <row r="5" spans="2:8" x14ac:dyDescent="0.25">
      <c r="B5" s="5">
        <v>38899</v>
      </c>
      <c r="C5" s="3">
        <v>2</v>
      </c>
      <c r="D5" s="4">
        <v>13910.5</v>
      </c>
      <c r="G5" s="1" t="s">
        <v>4</v>
      </c>
      <c r="H5" s="1" t="s">
        <v>5</v>
      </c>
    </row>
    <row r="6" spans="2:8" x14ac:dyDescent="0.25">
      <c r="B6" s="5">
        <v>38991</v>
      </c>
      <c r="C6" s="3">
        <v>3</v>
      </c>
      <c r="D6" s="4">
        <v>14068.4</v>
      </c>
      <c r="G6" s="1" t="s">
        <v>6</v>
      </c>
      <c r="H6" s="1" t="s">
        <v>1</v>
      </c>
    </row>
    <row r="7" spans="2:8" x14ac:dyDescent="0.25">
      <c r="B7" s="5">
        <v>39083</v>
      </c>
      <c r="C7" s="3">
        <v>4</v>
      </c>
      <c r="D7" s="4">
        <v>14235</v>
      </c>
      <c r="G7" s="1" t="s">
        <v>7</v>
      </c>
      <c r="H7" s="1" t="s">
        <v>8</v>
      </c>
    </row>
    <row r="8" spans="2:8" x14ac:dyDescent="0.25">
      <c r="B8" s="5">
        <v>39173</v>
      </c>
      <c r="C8" s="3">
        <v>5</v>
      </c>
      <c r="D8" s="4">
        <v>14424.5</v>
      </c>
    </row>
    <row r="9" spans="2:8" x14ac:dyDescent="0.25">
      <c r="B9" s="5">
        <v>39264</v>
      </c>
      <c r="C9" s="3">
        <v>6</v>
      </c>
      <c r="D9" s="4">
        <v>14571.9</v>
      </c>
    </row>
    <row r="10" spans="2:8" x14ac:dyDescent="0.25">
      <c r="B10" s="5">
        <v>39356</v>
      </c>
      <c r="C10" s="3">
        <v>7</v>
      </c>
      <c r="D10" s="4">
        <v>14690</v>
      </c>
    </row>
    <row r="11" spans="2:8" x14ac:dyDescent="0.25">
      <c r="B11" s="5">
        <v>39448</v>
      </c>
      <c r="C11" s="3">
        <v>8</v>
      </c>
      <c r="D11" s="4">
        <v>14672.9</v>
      </c>
    </row>
    <row r="12" spans="2:8" x14ac:dyDescent="0.25">
      <c r="B12" s="5">
        <v>39539</v>
      </c>
      <c r="C12" s="3">
        <v>9</v>
      </c>
      <c r="D12" s="4">
        <v>14817.1</v>
      </c>
    </row>
    <row r="13" spans="2:8" x14ac:dyDescent="0.25">
      <c r="B13" s="5">
        <v>39630</v>
      </c>
      <c r="C13" s="3">
        <v>10</v>
      </c>
      <c r="D13" s="4">
        <v>14844.3</v>
      </c>
    </row>
    <row r="14" spans="2:8" x14ac:dyDescent="0.25">
      <c r="B14" s="5">
        <v>39722</v>
      </c>
      <c r="C14" s="3">
        <v>11</v>
      </c>
      <c r="D14" s="4">
        <v>14546.7</v>
      </c>
    </row>
    <row r="15" spans="2:8" x14ac:dyDescent="0.25">
      <c r="B15" s="5">
        <v>39814</v>
      </c>
      <c r="C15" s="3">
        <v>12</v>
      </c>
      <c r="D15" s="4">
        <v>14381.2</v>
      </c>
    </row>
    <row r="16" spans="2:8" x14ac:dyDescent="0.25">
      <c r="B16" s="5">
        <v>39904</v>
      </c>
      <c r="C16" s="3">
        <v>13</v>
      </c>
      <c r="D16" s="4">
        <v>14342.1</v>
      </c>
    </row>
    <row r="17" spans="2:4" x14ac:dyDescent="0.25">
      <c r="B17" s="5">
        <v>39995</v>
      </c>
      <c r="C17" s="3">
        <v>14</v>
      </c>
      <c r="D17" s="4">
        <v>14384.4</v>
      </c>
    </row>
    <row r="18" spans="2:4" x14ac:dyDescent="0.25">
      <c r="B18" s="5">
        <v>40087</v>
      </c>
      <c r="C18" s="3">
        <v>15</v>
      </c>
      <c r="D18" s="4">
        <v>14564.1</v>
      </c>
    </row>
    <row r="19" spans="2:4" x14ac:dyDescent="0.25">
      <c r="B19" s="5">
        <v>40179</v>
      </c>
      <c r="C19" s="3">
        <v>16</v>
      </c>
      <c r="D19" s="4">
        <v>14672.5</v>
      </c>
    </row>
    <row r="20" spans="2:4" x14ac:dyDescent="0.25">
      <c r="B20" s="5">
        <v>40269</v>
      </c>
      <c r="C20" s="3">
        <v>17</v>
      </c>
      <c r="D20" s="4">
        <v>14879.2</v>
      </c>
    </row>
    <row r="21" spans="2:4" x14ac:dyDescent="0.25">
      <c r="B21" s="5">
        <v>40360</v>
      </c>
      <c r="C21" s="3">
        <v>18</v>
      </c>
      <c r="D21" s="4">
        <v>15049.8</v>
      </c>
    </row>
    <row r="22" spans="2:4" x14ac:dyDescent="0.25">
      <c r="B22" s="5">
        <v>40452</v>
      </c>
      <c r="C22" s="3">
        <v>19</v>
      </c>
      <c r="D22" s="4">
        <v>15231.7</v>
      </c>
    </row>
    <row r="23" spans="2:4" x14ac:dyDescent="0.25">
      <c r="B23" s="5">
        <v>40544</v>
      </c>
      <c r="C23" s="3">
        <v>20</v>
      </c>
      <c r="D23" s="4">
        <v>15242.9</v>
      </c>
    </row>
    <row r="24" spans="2:4" x14ac:dyDescent="0.25">
      <c r="B24" s="5">
        <v>40634</v>
      </c>
      <c r="C24" s="3">
        <v>21</v>
      </c>
      <c r="D24" s="4">
        <v>15461.9</v>
      </c>
    </row>
    <row r="25" spans="2:4" x14ac:dyDescent="0.25">
      <c r="B25" s="5">
        <v>40725</v>
      </c>
      <c r="C25" s="3">
        <v>22</v>
      </c>
      <c r="D25" s="4">
        <v>15611.8</v>
      </c>
    </row>
    <row r="26" spans="2:4" x14ac:dyDescent="0.25">
      <c r="B26" s="5">
        <v>40817</v>
      </c>
      <c r="C26" s="3">
        <v>23</v>
      </c>
      <c r="D26" s="4">
        <v>15818.7</v>
      </c>
    </row>
    <row r="27" spans="2:4" x14ac:dyDescent="0.25">
      <c r="B27" s="5">
        <v>40909</v>
      </c>
      <c r="C27" s="3">
        <v>24</v>
      </c>
      <c r="D27" s="4">
        <v>16041.6</v>
      </c>
    </row>
    <row r="28" spans="2:4" x14ac:dyDescent="0.25">
      <c r="B28" s="5">
        <v>41000</v>
      </c>
      <c r="C28" s="3">
        <v>25</v>
      </c>
      <c r="D28" s="4">
        <v>16160.4</v>
      </c>
    </row>
    <row r="29" spans="2:4" x14ac:dyDescent="0.25">
      <c r="B29" s="5">
        <v>41091</v>
      </c>
      <c r="C29" s="3">
        <v>26</v>
      </c>
      <c r="D29" s="4">
        <v>16356</v>
      </c>
    </row>
    <row r="30" spans="2:4" x14ac:dyDescent="0.25">
      <c r="B30" s="5">
        <v>41183</v>
      </c>
      <c r="C30" s="3">
        <v>27</v>
      </c>
      <c r="D30" s="4">
        <v>16420.3</v>
      </c>
    </row>
    <row r="31" spans="2:4" x14ac:dyDescent="0.25">
      <c r="B31" s="5">
        <v>41275</v>
      </c>
      <c r="C31" s="3">
        <v>28</v>
      </c>
      <c r="D31" s="4">
        <v>16535.3</v>
      </c>
    </row>
    <row r="32" spans="2:4" x14ac:dyDescent="0.25">
      <c r="B32" s="5">
        <v>41365</v>
      </c>
      <c r="C32" s="3">
        <v>29</v>
      </c>
      <c r="D32" s="4">
        <v>16661</v>
      </c>
    </row>
    <row r="33" spans="2:4" x14ac:dyDescent="0.25">
      <c r="B33" s="5">
        <v>41456</v>
      </c>
      <c r="C33" s="3">
        <v>30</v>
      </c>
      <c r="D33" s="4">
        <v>16912.900000000001</v>
      </c>
    </row>
    <row r="34" spans="2:4" x14ac:dyDescent="0.25">
      <c r="B34" s="5">
        <v>41548</v>
      </c>
      <c r="C34" s="3">
        <v>31</v>
      </c>
      <c r="D34" s="4">
        <v>17089.599999999999</v>
      </c>
    </row>
    <row r="35" spans="2:4" x14ac:dyDescent="0.25">
      <c r="B35" s="5">
        <v>41640</v>
      </c>
      <c r="C35" s="3">
        <v>32</v>
      </c>
      <c r="D35" s="4">
        <v>17189.666666666701</v>
      </c>
    </row>
    <row r="36" spans="2:4" x14ac:dyDescent="0.25">
      <c r="B36" s="5">
        <v>41730</v>
      </c>
      <c r="C36" s="3">
        <v>33</v>
      </c>
      <c r="D36" s="4">
        <v>17340.280952380999</v>
      </c>
    </row>
    <row r="37" spans="2:4" x14ac:dyDescent="0.25">
      <c r="B37" s="5">
        <v>41821</v>
      </c>
      <c r="C37" s="3">
        <v>34</v>
      </c>
      <c r="D37" s="4">
        <v>17490.8952380952</v>
      </c>
    </row>
    <row r="38" spans="2:4" x14ac:dyDescent="0.25">
      <c r="B38" s="5">
        <v>41913</v>
      </c>
      <c r="C38" s="3">
        <v>35</v>
      </c>
      <c r="D38" s="4">
        <v>17641.509523809498</v>
      </c>
    </row>
    <row r="39" spans="2:4" x14ac:dyDescent="0.25">
      <c r="B39" s="5">
        <v>42005</v>
      </c>
      <c r="C39" s="3">
        <v>36</v>
      </c>
      <c r="D39" s="4">
        <v>17792.1238095238</v>
      </c>
    </row>
    <row r="40" spans="2:4" x14ac:dyDescent="0.25">
      <c r="B40" s="5">
        <v>42095</v>
      </c>
      <c r="C40" s="3">
        <v>37</v>
      </c>
      <c r="D40" s="4">
        <v>17942.738095238099</v>
      </c>
    </row>
    <row r="41" spans="2:4" x14ac:dyDescent="0.25">
      <c r="B41" s="5">
        <v>42186</v>
      </c>
      <c r="C41" s="3">
        <v>38</v>
      </c>
      <c r="D41" s="4">
        <v>18093.352380952401</v>
      </c>
    </row>
    <row r="42" spans="2:4" x14ac:dyDescent="0.25">
      <c r="B42" s="5">
        <v>42278</v>
      </c>
      <c r="C42" s="3">
        <v>39</v>
      </c>
      <c r="D42" s="4">
        <v>18243.9666666667</v>
      </c>
    </row>
    <row r="43" spans="2:4" x14ac:dyDescent="0.25">
      <c r="B43" s="5">
        <v>42370</v>
      </c>
      <c r="C43" s="3">
        <v>40</v>
      </c>
      <c r="D43" s="4">
        <v>18394.580952380998</v>
      </c>
    </row>
    <row r="44" spans="2:4" x14ac:dyDescent="0.25">
      <c r="B44" s="5">
        <v>42461</v>
      </c>
      <c r="C44" s="3">
        <v>41</v>
      </c>
      <c r="D44" s="4">
        <v>18545.195238095199</v>
      </c>
    </row>
    <row r="45" spans="2:4" x14ac:dyDescent="0.25">
      <c r="B45" s="5">
        <v>42552</v>
      </c>
      <c r="C45" s="3">
        <v>42</v>
      </c>
      <c r="D45" s="4">
        <v>18508.995286195201</v>
      </c>
    </row>
    <row r="46" spans="2:4" x14ac:dyDescent="0.25">
      <c r="B46" s="5">
        <v>42644</v>
      </c>
      <c r="C46" s="3">
        <v>43</v>
      </c>
      <c r="D46" s="4">
        <v>18653.704040404002</v>
      </c>
    </row>
    <row r="47" spans="2:4" x14ac:dyDescent="0.25">
      <c r="B47" s="5">
        <v>42736</v>
      </c>
      <c r="C47" s="3">
        <v>44</v>
      </c>
      <c r="D47" s="4">
        <v>18798.412794612799</v>
      </c>
    </row>
    <row r="48" spans="2:4" x14ac:dyDescent="0.25">
      <c r="B48" s="5">
        <v>42826</v>
      </c>
      <c r="C48" s="3">
        <v>45</v>
      </c>
      <c r="D48" s="4">
        <v>18943.1215488216</v>
      </c>
    </row>
    <row r="49" spans="2:4" x14ac:dyDescent="0.25">
      <c r="B49" s="5">
        <v>42917</v>
      </c>
      <c r="C49" s="3">
        <v>46</v>
      </c>
      <c r="D49" s="4">
        <v>18787.830303030401</v>
      </c>
    </row>
    <row r="50" spans="2:4" x14ac:dyDescent="0.25">
      <c r="B50" s="5">
        <v>43009</v>
      </c>
      <c r="C50" s="3">
        <v>47</v>
      </c>
      <c r="D50" s="4">
        <v>19232.539057239199</v>
      </c>
    </row>
    <row r="51" spans="2:4" x14ac:dyDescent="0.25">
      <c r="B51" s="5">
        <v>43101</v>
      </c>
      <c r="C51" s="3">
        <v>48</v>
      </c>
      <c r="D51" s="4">
        <v>19377.247811448</v>
      </c>
    </row>
    <row r="52" spans="2:4" x14ac:dyDescent="0.25">
      <c r="B52" s="5">
        <v>43191</v>
      </c>
      <c r="C52" s="3">
        <v>49</v>
      </c>
      <c r="D52" s="4">
        <v>19121.956565656801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58"/>
  <sheetViews>
    <sheetView tabSelected="1" topLeftCell="B1" zoomScale="115" zoomScaleNormal="115" workbookViewId="0">
      <selection activeCell="E28" sqref="E28"/>
    </sheetView>
  </sheetViews>
  <sheetFormatPr defaultColWidth="8.77734375" defaultRowHeight="13.2" x14ac:dyDescent="0.25"/>
  <cols>
    <col min="1" max="1" width="8.77734375" style="7"/>
    <col min="2" max="2" width="19.6640625" customWidth="1"/>
    <col min="3" max="3" width="15.33203125" customWidth="1"/>
    <col min="4" max="4" width="14.44140625" customWidth="1"/>
    <col min="13" max="13" width="11.6640625" customWidth="1"/>
    <col min="14" max="14" width="20.6640625" customWidth="1"/>
    <col min="15" max="15" width="21.88671875" customWidth="1"/>
    <col min="16" max="16" width="25.6640625" customWidth="1"/>
  </cols>
  <sheetData>
    <row r="1" spans="2:4" s="6" customFormat="1" x14ac:dyDescent="0.25"/>
    <row r="2" spans="2:4" s="16" customFormat="1" x14ac:dyDescent="0.25"/>
    <row r="3" spans="2:4" x14ac:dyDescent="0.25">
      <c r="B3" s="1" t="s">
        <v>0</v>
      </c>
      <c r="C3" s="1" t="s">
        <v>1</v>
      </c>
    </row>
    <row r="4" spans="2:4" x14ac:dyDescent="0.25">
      <c r="B4" s="1" t="s">
        <v>2</v>
      </c>
      <c r="C4" s="1" t="s">
        <v>3</v>
      </c>
    </row>
    <row r="5" spans="2:4" x14ac:dyDescent="0.25">
      <c r="B5" s="1" t="s">
        <v>4</v>
      </c>
      <c r="C5" s="1" t="s">
        <v>5</v>
      </c>
    </row>
    <row r="6" spans="2:4" x14ac:dyDescent="0.25">
      <c r="B6" s="1" t="s">
        <v>6</v>
      </c>
      <c r="C6" s="1" t="s">
        <v>1</v>
      </c>
    </row>
    <row r="7" spans="2:4" x14ac:dyDescent="0.25">
      <c r="B7" s="1" t="s">
        <v>7</v>
      </c>
      <c r="C7" s="1" t="s">
        <v>8</v>
      </c>
    </row>
    <row r="8" spans="2:4" ht="19.05" customHeight="1" x14ac:dyDescent="0.25">
      <c r="C8" s="1" t="s">
        <v>9</v>
      </c>
    </row>
    <row r="9" spans="2:4" x14ac:dyDescent="0.25">
      <c r="B9" s="2" t="s">
        <v>10</v>
      </c>
      <c r="C9" s="2" t="s">
        <v>11</v>
      </c>
      <c r="D9" s="2" t="s">
        <v>12</v>
      </c>
    </row>
    <row r="10" spans="2:4" x14ac:dyDescent="0.25">
      <c r="B10" s="5">
        <v>39083</v>
      </c>
      <c r="C10" s="3">
        <v>1</v>
      </c>
      <c r="D10" s="4">
        <v>14235</v>
      </c>
    </row>
    <row r="11" spans="2:4" x14ac:dyDescent="0.25">
      <c r="B11" s="5">
        <v>39173</v>
      </c>
      <c r="C11" s="3">
        <v>2</v>
      </c>
      <c r="D11" s="4">
        <v>14424.5</v>
      </c>
    </row>
    <row r="12" spans="2:4" x14ac:dyDescent="0.25">
      <c r="B12" s="5">
        <v>39264</v>
      </c>
      <c r="C12" s="3">
        <v>3</v>
      </c>
      <c r="D12" s="4">
        <v>14571.9</v>
      </c>
    </row>
    <row r="13" spans="2:4" x14ac:dyDescent="0.25">
      <c r="B13" s="5">
        <v>39356</v>
      </c>
      <c r="C13" s="3">
        <v>4</v>
      </c>
      <c r="D13" s="4">
        <v>14690</v>
      </c>
    </row>
    <row r="14" spans="2:4" x14ac:dyDescent="0.25">
      <c r="B14" s="5">
        <v>39448</v>
      </c>
      <c r="C14" s="3">
        <v>5</v>
      </c>
      <c r="D14" s="4">
        <v>14672.9</v>
      </c>
    </row>
    <row r="15" spans="2:4" x14ac:dyDescent="0.25">
      <c r="B15" s="5">
        <v>39539</v>
      </c>
      <c r="C15" s="3">
        <v>6</v>
      </c>
      <c r="D15" s="4">
        <v>14817.1</v>
      </c>
    </row>
    <row r="16" spans="2:4" x14ac:dyDescent="0.25">
      <c r="B16" s="5">
        <v>39630</v>
      </c>
      <c r="C16" s="3">
        <v>7</v>
      </c>
      <c r="D16" s="4">
        <v>14844.3</v>
      </c>
    </row>
    <row r="17" spans="2:4" x14ac:dyDescent="0.25">
      <c r="B17" s="5">
        <v>39722</v>
      </c>
      <c r="C17" s="3">
        <v>8</v>
      </c>
      <c r="D17" s="4">
        <v>14546.7</v>
      </c>
    </row>
    <row r="18" spans="2:4" x14ac:dyDescent="0.25">
      <c r="B18" s="5">
        <v>39814</v>
      </c>
      <c r="C18" s="3">
        <v>9</v>
      </c>
      <c r="D18" s="4">
        <v>14381.2</v>
      </c>
    </row>
    <row r="19" spans="2:4" x14ac:dyDescent="0.25">
      <c r="B19" s="5">
        <v>39904</v>
      </c>
      <c r="C19" s="3">
        <v>10</v>
      </c>
      <c r="D19" s="4">
        <v>14342.1</v>
      </c>
    </row>
    <row r="20" spans="2:4" x14ac:dyDescent="0.25">
      <c r="B20" s="5">
        <v>39995</v>
      </c>
      <c r="C20" s="3">
        <v>11</v>
      </c>
      <c r="D20" s="4">
        <v>14384.4</v>
      </c>
    </row>
    <row r="21" spans="2:4" x14ac:dyDescent="0.25">
      <c r="B21" s="5">
        <v>40087</v>
      </c>
      <c r="C21" s="3">
        <v>12</v>
      </c>
      <c r="D21" s="4">
        <v>14564.1</v>
      </c>
    </row>
    <row r="22" spans="2:4" x14ac:dyDescent="0.25">
      <c r="B22" s="5">
        <v>40179</v>
      </c>
      <c r="C22" s="3">
        <v>13</v>
      </c>
      <c r="D22" s="4">
        <v>14672.5</v>
      </c>
    </row>
    <row r="23" spans="2:4" x14ac:dyDescent="0.25">
      <c r="B23" s="5">
        <v>40269</v>
      </c>
      <c r="C23" s="3">
        <v>14</v>
      </c>
      <c r="D23" s="4">
        <v>14879.2</v>
      </c>
    </row>
    <row r="24" spans="2:4" x14ac:dyDescent="0.25">
      <c r="B24" s="5">
        <v>40360</v>
      </c>
      <c r="C24" s="3">
        <v>15</v>
      </c>
      <c r="D24" s="4">
        <v>15049.8</v>
      </c>
    </row>
    <row r="25" spans="2:4" x14ac:dyDescent="0.25">
      <c r="B25" s="5">
        <v>40452</v>
      </c>
      <c r="C25" s="3">
        <v>16</v>
      </c>
      <c r="D25" s="4">
        <v>15231.7</v>
      </c>
    </row>
    <row r="26" spans="2:4" x14ac:dyDescent="0.25">
      <c r="B26" s="5">
        <v>40544</v>
      </c>
      <c r="C26" s="3">
        <v>17</v>
      </c>
      <c r="D26" s="4">
        <v>15242.9</v>
      </c>
    </row>
    <row r="27" spans="2:4" x14ac:dyDescent="0.25">
      <c r="B27" s="5">
        <v>40634</v>
      </c>
      <c r="C27" s="3">
        <v>18</v>
      </c>
      <c r="D27" s="4">
        <v>15461.9</v>
      </c>
    </row>
    <row r="28" spans="2:4" x14ac:dyDescent="0.25">
      <c r="B28" s="5">
        <v>40725</v>
      </c>
      <c r="C28" s="3">
        <v>19</v>
      </c>
      <c r="D28" s="4">
        <v>15611.8</v>
      </c>
    </row>
    <row r="29" spans="2:4" x14ac:dyDescent="0.25">
      <c r="B29" s="5">
        <v>40817</v>
      </c>
      <c r="C29" s="3">
        <v>20</v>
      </c>
      <c r="D29" s="4">
        <v>15818.7</v>
      </c>
    </row>
    <row r="30" spans="2:4" x14ac:dyDescent="0.25">
      <c r="B30" s="5">
        <v>40909</v>
      </c>
      <c r="C30" s="3">
        <v>21</v>
      </c>
      <c r="D30" s="4">
        <v>16041.6</v>
      </c>
    </row>
    <row r="31" spans="2:4" x14ac:dyDescent="0.25">
      <c r="B31" s="5">
        <v>41000</v>
      </c>
      <c r="C31" s="3">
        <v>22</v>
      </c>
      <c r="D31" s="4">
        <v>16160.4</v>
      </c>
    </row>
    <row r="32" spans="2:4" x14ac:dyDescent="0.25">
      <c r="B32" s="5">
        <v>41091</v>
      </c>
      <c r="C32" s="3">
        <v>23</v>
      </c>
      <c r="D32" s="4">
        <v>16356</v>
      </c>
    </row>
    <row r="33" spans="2:18" x14ac:dyDescent="0.25">
      <c r="B33" s="5">
        <v>41183</v>
      </c>
      <c r="C33" s="3">
        <v>24</v>
      </c>
      <c r="D33" s="4">
        <v>16420.3</v>
      </c>
    </row>
    <row r="34" spans="2:18" x14ac:dyDescent="0.25">
      <c r="B34" s="5">
        <v>41275</v>
      </c>
      <c r="C34" s="3">
        <v>25</v>
      </c>
      <c r="D34" s="4">
        <v>16535.3</v>
      </c>
    </row>
    <row r="35" spans="2:18" x14ac:dyDescent="0.25">
      <c r="B35" s="5">
        <v>41365</v>
      </c>
      <c r="C35" s="3">
        <v>26</v>
      </c>
      <c r="D35" s="4">
        <v>16661</v>
      </c>
    </row>
    <row r="36" spans="2:18" x14ac:dyDescent="0.25">
      <c r="B36" s="5">
        <v>41456</v>
      </c>
      <c r="C36" s="3">
        <v>27</v>
      </c>
      <c r="D36" s="4">
        <v>16912.900000000001</v>
      </c>
    </row>
    <row r="37" spans="2:18" x14ac:dyDescent="0.25">
      <c r="B37" s="5">
        <v>41548</v>
      </c>
      <c r="C37" s="3">
        <v>28</v>
      </c>
      <c r="D37" s="4">
        <v>17089.599999999999</v>
      </c>
    </row>
    <row r="38" spans="2:18" x14ac:dyDescent="0.25">
      <c r="B38" s="5">
        <v>41640</v>
      </c>
      <c r="C38" s="3">
        <v>29</v>
      </c>
      <c r="D38" s="4">
        <v>17183.811111111099</v>
      </c>
    </row>
    <row r="39" spans="2:18" x14ac:dyDescent="0.25">
      <c r="B39" s="5">
        <v>41730</v>
      </c>
      <c r="C39" s="3">
        <v>30</v>
      </c>
      <c r="D39" s="4">
        <v>17331.777777777799</v>
      </c>
    </row>
    <row r="40" spans="2:18" x14ac:dyDescent="0.25">
      <c r="B40" s="5">
        <v>41821</v>
      </c>
      <c r="C40" s="3">
        <v>31</v>
      </c>
      <c r="D40" s="4">
        <v>17479.744444444401</v>
      </c>
    </row>
    <row r="41" spans="2:18" x14ac:dyDescent="0.25">
      <c r="B41" s="5">
        <v>41913</v>
      </c>
      <c r="C41" s="3">
        <v>32</v>
      </c>
      <c r="D41" s="4">
        <v>17627.711111111101</v>
      </c>
    </row>
    <row r="42" spans="2:18" ht="24.6" x14ac:dyDescent="0.4">
      <c r="B42" s="5">
        <v>42005</v>
      </c>
      <c r="C42" s="3">
        <v>33</v>
      </c>
      <c r="D42" s="4">
        <v>17775.677777777801</v>
      </c>
      <c r="M42" s="19"/>
      <c r="N42" s="19"/>
      <c r="O42" s="19"/>
      <c r="P42" s="19"/>
      <c r="Q42" s="19"/>
      <c r="R42" s="19"/>
    </row>
    <row r="43" spans="2:18" ht="24.6" x14ac:dyDescent="0.4">
      <c r="B43" s="5">
        <v>42095</v>
      </c>
      <c r="C43" s="3">
        <v>34</v>
      </c>
      <c r="D43" s="4">
        <v>17923.644444444399</v>
      </c>
      <c r="M43" s="19"/>
      <c r="N43" s="19"/>
      <c r="O43" s="19"/>
      <c r="P43" s="19"/>
      <c r="Q43" s="19"/>
      <c r="R43" s="19"/>
    </row>
    <row r="44" spans="2:18" ht="24.6" x14ac:dyDescent="0.4">
      <c r="B44" s="5">
        <v>42186</v>
      </c>
      <c r="C44" s="3">
        <v>35</v>
      </c>
      <c r="D44" s="4">
        <v>18071.611111111099</v>
      </c>
      <c r="M44" s="21">
        <v>85.67</v>
      </c>
      <c r="N44" s="19" t="s">
        <v>13</v>
      </c>
      <c r="O44" s="20">
        <f>125.34*85.67+13560</f>
        <v>24297.877800000002</v>
      </c>
      <c r="P44" s="19"/>
      <c r="Q44" s="19"/>
      <c r="R44" s="19"/>
    </row>
    <row r="45" spans="2:18" ht="24.6" x14ac:dyDescent="0.4">
      <c r="B45" s="5">
        <v>42278</v>
      </c>
      <c r="C45" s="3">
        <v>36</v>
      </c>
      <c r="D45" s="4">
        <v>18219.577777777798</v>
      </c>
      <c r="M45" s="19"/>
      <c r="N45" s="19"/>
      <c r="O45" s="19"/>
      <c r="P45" s="19"/>
      <c r="Q45" s="19"/>
      <c r="R45" s="19"/>
    </row>
    <row r="46" spans="2:18" ht="24.6" x14ac:dyDescent="0.4">
      <c r="B46" s="5">
        <v>42370</v>
      </c>
      <c r="C46" s="3">
        <v>37</v>
      </c>
      <c r="D46" s="4">
        <v>18364.286531986399</v>
      </c>
      <c r="M46" s="22">
        <v>55</v>
      </c>
      <c r="N46" s="19" t="s">
        <v>14</v>
      </c>
      <c r="O46" s="19">
        <f>EXP(0.0075*55)</f>
        <v>1.5105895423076725</v>
      </c>
      <c r="P46" s="20">
        <f>13755*O46</f>
        <v>20778.159154442037</v>
      </c>
      <c r="Q46" s="19"/>
      <c r="R46" s="19"/>
    </row>
    <row r="47" spans="2:18" ht="24.6" x14ac:dyDescent="0.4">
      <c r="B47" s="5">
        <v>42461</v>
      </c>
      <c r="C47" s="3">
        <v>38</v>
      </c>
      <c r="D47" s="4">
        <v>18508.995286195201</v>
      </c>
      <c r="M47" s="19"/>
      <c r="N47" s="19"/>
      <c r="O47" s="19"/>
      <c r="P47" s="19"/>
      <c r="Q47" s="19"/>
      <c r="R47" s="19"/>
    </row>
    <row r="48" spans="2:18" ht="24.6" x14ac:dyDescent="0.4">
      <c r="B48" s="5">
        <v>42552</v>
      </c>
      <c r="C48" s="3">
        <v>39</v>
      </c>
      <c r="D48" s="4">
        <v>18653.704040404002</v>
      </c>
      <c r="M48" s="21">
        <v>52.33</v>
      </c>
      <c r="N48" s="19" t="s">
        <v>15</v>
      </c>
      <c r="O48" s="20">
        <f>12237*52.33^0.1028</f>
        <v>18380.720686787783</v>
      </c>
      <c r="P48" s="19"/>
      <c r="Q48" s="19"/>
      <c r="R48" s="19"/>
    </row>
    <row r="49" spans="2:18" ht="24.6" x14ac:dyDescent="0.4">
      <c r="B49" s="5">
        <v>42644</v>
      </c>
      <c r="C49" s="3">
        <v>40</v>
      </c>
      <c r="D49" s="4">
        <v>18798.412794612799</v>
      </c>
      <c r="M49" s="19"/>
      <c r="N49" s="19"/>
      <c r="O49" s="19"/>
      <c r="P49" s="19"/>
      <c r="Q49" s="19"/>
      <c r="R49" s="19"/>
    </row>
    <row r="50" spans="2:18" ht="24.6" x14ac:dyDescent="0.4">
      <c r="B50" s="5">
        <v>42736</v>
      </c>
      <c r="C50" s="3">
        <v>41</v>
      </c>
      <c r="D50" s="4">
        <v>18943.1215488216</v>
      </c>
      <c r="M50" s="22">
        <v>93</v>
      </c>
      <c r="N50" s="19" t="s">
        <v>16</v>
      </c>
      <c r="O50" s="19">
        <f>LN(93)</f>
        <v>4.5325994931532563</v>
      </c>
      <c r="P50" s="20">
        <f>1692.7*O50+11670</f>
        <v>19342.331162060516</v>
      </c>
      <c r="Q50" s="19"/>
      <c r="R50" s="19"/>
    </row>
    <row r="51" spans="2:18" ht="24.6" x14ac:dyDescent="0.4">
      <c r="B51" s="5">
        <v>42826</v>
      </c>
      <c r="C51" s="3">
        <v>42</v>
      </c>
      <c r="D51" s="4">
        <v>18787.830303030401</v>
      </c>
      <c r="M51" s="19"/>
      <c r="N51" s="19"/>
      <c r="O51" s="19"/>
      <c r="P51" s="19"/>
      <c r="Q51" s="19"/>
      <c r="R51" s="19"/>
    </row>
    <row r="52" spans="2:18" ht="24.6" x14ac:dyDescent="0.4">
      <c r="B52" s="5">
        <v>42917</v>
      </c>
      <c r="C52" s="3">
        <v>43</v>
      </c>
      <c r="D52" s="4">
        <v>19232.539057239199</v>
      </c>
      <c r="M52" s="22">
        <v>78</v>
      </c>
      <c r="N52" s="19" t="s">
        <v>17</v>
      </c>
      <c r="O52" s="20">
        <f>1.0356*78^2+74.595*78+13983</f>
        <v>26102.000400000001</v>
      </c>
      <c r="P52" s="19"/>
      <c r="Q52" s="19"/>
      <c r="R52" s="19"/>
    </row>
    <row r="53" spans="2:18" ht="24.6" x14ac:dyDescent="0.4">
      <c r="B53" s="5">
        <v>43009</v>
      </c>
      <c r="C53" s="3">
        <v>44</v>
      </c>
      <c r="D53" s="4">
        <v>19377.247811448</v>
      </c>
      <c r="M53" s="19"/>
      <c r="N53" s="19"/>
      <c r="O53" s="19"/>
      <c r="P53" s="19"/>
      <c r="Q53" s="19"/>
      <c r="R53" s="19"/>
    </row>
    <row r="54" spans="2:18" ht="24.6" x14ac:dyDescent="0.4">
      <c r="B54" s="5">
        <v>43101</v>
      </c>
      <c r="C54" s="3">
        <v>45</v>
      </c>
      <c r="D54" s="4">
        <v>19121.956565656801</v>
      </c>
      <c r="M54" s="19"/>
      <c r="N54" s="19"/>
      <c r="O54" s="19"/>
      <c r="P54" s="19"/>
      <c r="Q54" s="19"/>
      <c r="R54" s="19"/>
    </row>
    <row r="55" spans="2:18" ht="24.6" x14ac:dyDescent="0.4">
      <c r="B55" s="5">
        <v>43191</v>
      </c>
      <c r="C55" s="3">
        <v>46</v>
      </c>
      <c r="D55" s="4">
        <v>19255</v>
      </c>
      <c r="M55" s="19"/>
      <c r="N55" s="19"/>
      <c r="O55" s="19"/>
      <c r="P55" s="19"/>
      <c r="Q55" s="19"/>
      <c r="R55" s="19"/>
    </row>
    <row r="56" spans="2:18" ht="24.6" x14ac:dyDescent="0.4">
      <c r="B56" s="5">
        <v>43282</v>
      </c>
      <c r="C56" s="3">
        <v>47</v>
      </c>
      <c r="D56" s="4">
        <v>19433.8</v>
      </c>
      <c r="M56" s="19"/>
      <c r="N56" s="19"/>
      <c r="O56" s="19"/>
      <c r="P56" s="19"/>
      <c r="Q56" s="19"/>
      <c r="R56" s="19"/>
    </row>
    <row r="57" spans="2:18" x14ac:dyDescent="0.25">
      <c r="B57" s="5">
        <v>43374</v>
      </c>
      <c r="C57" s="3">
        <v>48</v>
      </c>
      <c r="D57" s="4">
        <v>19567.900000000001</v>
      </c>
    </row>
    <row r="58" spans="2:18" x14ac:dyDescent="0.25">
      <c r="B58" s="5"/>
    </row>
  </sheetData>
  <phoneticPr fontId="1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GDP #1</vt:lpstr>
      <vt:lpstr>GDP #2</vt:lpstr>
      <vt:lpstr>GDP #3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dcterms:created xsi:type="dcterms:W3CDTF">2014-04-06T21:29:00Z</dcterms:created>
  <dcterms:modified xsi:type="dcterms:W3CDTF">2019-05-09T18:17:14Z</dcterms:modified>
</cp:coreProperties>
</file>