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charts/style1.xml" ContentType="application/vnd.ms-office.chartstyle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olors1.xml" ContentType="application/vnd.ms-office.chartcolorstyle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20" windowWidth="16160" windowHeight="10240"/>
  </bookViews>
  <sheets>
    <sheet name="Red Sox" sheetId="1" r:id="rId1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73" i="1"/>
  <c r="J71"/>
  <c r="I71"/>
  <c r="I69"/>
  <c r="J67"/>
  <c r="I67"/>
  <c r="I65"/>
</calcChain>
</file>

<file path=xl/sharedStrings.xml><?xml version="1.0" encoding="utf-8"?>
<sst xmlns="http://schemas.openxmlformats.org/spreadsheetml/2006/main" count="33" uniqueCount="33">
  <si>
    <t>Title:</t>
  </si>
  <si>
    <t>Motor Vehicle Retail Sales: Domestic Autos</t>
  </si>
  <si>
    <t>Series ID:</t>
  </si>
  <si>
    <t>DAUTOSA</t>
  </si>
  <si>
    <t>Source:</t>
  </si>
  <si>
    <t>U.S. Department of Commerce: Bureau of Economic Analysis</t>
  </si>
  <si>
    <t>Release:</t>
  </si>
  <si>
    <t>Supplemental Estimates, Motor Vehicles</t>
  </si>
  <si>
    <t>Seasonal Adjustment:</t>
  </si>
  <si>
    <t>Seasonally Adjusted</t>
  </si>
  <si>
    <t>Frequency:</t>
  </si>
  <si>
    <t>Quarterly</t>
  </si>
  <si>
    <t>Aggregation Method:</t>
  </si>
  <si>
    <t>End of Period</t>
  </si>
  <si>
    <t>Units:</t>
  </si>
  <si>
    <t>Thousands of Units</t>
  </si>
  <si>
    <t>Date Range:</t>
  </si>
  <si>
    <t>2000-01-01 to 2013-02-01</t>
  </si>
  <si>
    <t>Last Updated:</t>
  </si>
  <si>
    <t>2013-03-05 3:31 PM CST</t>
  </si>
  <si>
    <t>Notes:</t>
  </si>
  <si>
    <t>Autos are all passenger cars, including station wagons. Domestic sales</t>
  </si>
  <si>
    <t>are all United States (U.S.) sales of vehicles assembled in the U.S.,</t>
  </si>
  <si>
    <t>Canada, and Mexico.</t>
  </si>
  <si>
    <t>DATE</t>
  </si>
  <si>
    <t>Quarter #</t>
  </si>
  <si>
    <t>Domestic Auto Retail Sales (1,000s of autos)</t>
  </si>
  <si>
    <t>LINEAR</t>
  </si>
  <si>
    <t>EXPONENTIAL</t>
  </si>
  <si>
    <t>POWER</t>
  </si>
  <si>
    <t>LOGARITHMIC</t>
  </si>
  <si>
    <t>QUADRATIC</t>
  </si>
  <si>
    <t>x=92.33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</si>
</sst>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??_);_(@_)"/>
    <numFmt numFmtId="165" formatCode="yyyy\-mm\-dd"/>
    <numFmt numFmtId="166" formatCode="0.0"/>
  </numFmts>
  <fonts count="7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b/>
      <sz val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NumberFormat="1" applyFont="1" applyFill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center"/>
    </xf>
    <xf numFmtId="166" fontId="0" fillId="0" borderId="0" xfId="0" applyNumberFormat="1" applyFont="1" applyFill="1" applyBorder="1" applyAlignment="1" applyProtection="1">
      <alignment horizontal="center"/>
    </xf>
    <xf numFmtId="1" fontId="0" fillId="0" borderId="0" xfId="1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4" fillId="0" borderId="0" xfId="0" applyFont="1"/>
    <xf numFmtId="0" fontId="5" fillId="4" borderId="0" xfId="0" applyFont="1" applyFill="1"/>
    <xf numFmtId="1" fontId="5" fillId="4" borderId="0" xfId="0" applyNumberFormat="1" applyFont="1" applyFill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41275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4600141223223"/>
                  <c:y val="0.186747545049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'Red Sox'!$C$17:$C$68</c:f>
              <c:numCache>
                <c:formatCode>0</c:formatCode>
                <c:ptCount val="52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</c:numCache>
            </c:numRef>
          </c:xVal>
          <c:yVal>
            <c:numRef>
              <c:f>'Red Sox'!$D$17:$D$68</c:f>
              <c:numCache>
                <c:formatCode>0.0</c:formatCode>
                <c:ptCount val="52"/>
                <c:pt idx="0">
                  <c:v>588.6</c:v>
                </c:pt>
                <c:pt idx="1">
                  <c:v>565.8</c:v>
                </c:pt>
                <c:pt idx="2">
                  <c:v>578.4</c:v>
                </c:pt>
                <c:pt idx="3">
                  <c:v>500.4</c:v>
                </c:pt>
                <c:pt idx="4">
                  <c:v>528.5</c:v>
                </c:pt>
                <c:pt idx="5">
                  <c:v>527.5</c:v>
                </c:pt>
                <c:pt idx="6">
                  <c:v>487.8</c:v>
                </c:pt>
                <c:pt idx="7">
                  <c:v>434.9</c:v>
                </c:pt>
                <c:pt idx="8">
                  <c:v>488.7</c:v>
                </c:pt>
                <c:pt idx="9">
                  <c:v>486.6</c:v>
                </c:pt>
                <c:pt idx="10">
                  <c:v>471.8</c:v>
                </c:pt>
                <c:pt idx="11">
                  <c:v>490.7</c:v>
                </c:pt>
                <c:pt idx="12">
                  <c:v>457.8</c:v>
                </c:pt>
                <c:pt idx="13">
                  <c:v>470.5</c:v>
                </c:pt>
                <c:pt idx="14">
                  <c:v>460.9</c:v>
                </c:pt>
                <c:pt idx="15">
                  <c:v>456.7</c:v>
                </c:pt>
                <c:pt idx="16">
                  <c:v>467.6</c:v>
                </c:pt>
                <c:pt idx="17">
                  <c:v>432.4</c:v>
                </c:pt>
                <c:pt idx="18">
                  <c:v>443.7</c:v>
                </c:pt>
                <c:pt idx="19">
                  <c:v>483.0</c:v>
                </c:pt>
                <c:pt idx="20">
                  <c:v>469.6</c:v>
                </c:pt>
                <c:pt idx="21">
                  <c:v>447.6</c:v>
                </c:pt>
                <c:pt idx="22">
                  <c:v>477.5</c:v>
                </c:pt>
                <c:pt idx="23">
                  <c:v>448.1</c:v>
                </c:pt>
                <c:pt idx="24">
                  <c:v>448.4</c:v>
                </c:pt>
                <c:pt idx="25">
                  <c:v>442.4</c:v>
                </c:pt>
                <c:pt idx="26">
                  <c:v>444.3</c:v>
                </c:pt>
                <c:pt idx="27">
                  <c:v>449.6</c:v>
                </c:pt>
                <c:pt idx="28">
                  <c:v>427.1</c:v>
                </c:pt>
                <c:pt idx="29">
                  <c:v>439.2</c:v>
                </c:pt>
                <c:pt idx="30">
                  <c:v>436.1</c:v>
                </c:pt>
                <c:pt idx="31">
                  <c:v>439.5</c:v>
                </c:pt>
                <c:pt idx="32">
                  <c:v>406.9</c:v>
                </c:pt>
                <c:pt idx="33">
                  <c:v>406.3</c:v>
                </c:pt>
                <c:pt idx="34">
                  <c:v>367.3</c:v>
                </c:pt>
                <c:pt idx="35">
                  <c:v>293.7</c:v>
                </c:pt>
                <c:pt idx="36">
                  <c:v>256.0</c:v>
                </c:pt>
                <c:pt idx="37">
                  <c:v>282.6</c:v>
                </c:pt>
                <c:pt idx="38">
                  <c:v>281.0</c:v>
                </c:pt>
                <c:pt idx="39">
                  <c:v>347.1</c:v>
                </c:pt>
                <c:pt idx="40">
                  <c:v>330.5</c:v>
                </c:pt>
                <c:pt idx="41">
                  <c:v>324.4</c:v>
                </c:pt>
                <c:pt idx="42">
                  <c:v>327.3</c:v>
                </c:pt>
                <c:pt idx="43">
                  <c:v>345.9</c:v>
                </c:pt>
                <c:pt idx="44">
                  <c:v>370.0</c:v>
                </c:pt>
                <c:pt idx="45">
                  <c:v>329.5</c:v>
                </c:pt>
                <c:pt idx="46">
                  <c:v>354.4</c:v>
                </c:pt>
                <c:pt idx="47">
                  <c:v>375.9</c:v>
                </c:pt>
                <c:pt idx="48">
                  <c:v>429.7</c:v>
                </c:pt>
                <c:pt idx="49">
                  <c:v>431.3</c:v>
                </c:pt>
                <c:pt idx="50">
                  <c:v>447.9</c:v>
                </c:pt>
                <c:pt idx="51">
                  <c:v>470.0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2E8-4BB5-B559-CAEC4D5AFCC4}"/>
            </c:ext>
          </c:extLst>
        </c:ser>
        <c:dLbls/>
        <c:axId val="368397240"/>
        <c:axId val="368391592"/>
      </c:scatterChart>
      <c:valAx>
        <c:axId val="36839724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391592"/>
        <c:crosses val="autoZero"/>
        <c:crossBetween val="midCat"/>
      </c:valAx>
      <c:valAx>
        <c:axId val="3683915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397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403860</xdr:colOff>
      <xdr:row>40</xdr:row>
      <xdr:rowOff>30480</xdr:rowOff>
    </xdr:from>
    <xdr:to>
      <xdr:col>9</xdr:col>
      <xdr:colOff>396240</xdr:colOff>
      <xdr:row>62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P75"/>
  <sheetViews>
    <sheetView tabSelected="1" workbookViewId="0">
      <selection activeCell="I74" sqref="I74"/>
    </sheetView>
  </sheetViews>
  <sheetFormatPr baseColWidth="10" defaultColWidth="8.83203125" defaultRowHeight="12"/>
  <cols>
    <col min="1" max="1" width="8.83203125" style="10"/>
    <col min="2" max="3" width="20.6640625" customWidth="1"/>
    <col min="4" max="4" width="40.5" customWidth="1"/>
    <col min="9" max="9" width="10.5" bestFit="1" customWidth="1"/>
    <col min="15" max="15" width="8.83203125" style="8"/>
    <col min="16" max="16" width="8.83203125" style="9"/>
  </cols>
  <sheetData>
    <row r="1" spans="2:16" s="11" customFormat="1" ht="35.25" customHeight="1">
      <c r="O1" s="8"/>
      <c r="P1" s="9"/>
    </row>
    <row r="2" spans="2:16" ht="17">
      <c r="B2" s="7" t="s">
        <v>0</v>
      </c>
      <c r="C2" s="7"/>
      <c r="D2" s="7" t="s">
        <v>1</v>
      </c>
    </row>
    <row r="3" spans="2:16">
      <c r="B3" s="1" t="s">
        <v>2</v>
      </c>
      <c r="C3" s="1"/>
      <c r="D3" s="1" t="s">
        <v>3</v>
      </c>
    </row>
    <row r="4" spans="2:16">
      <c r="B4" s="1" t="s">
        <v>4</v>
      </c>
      <c r="C4" s="1"/>
      <c r="D4" s="1" t="s">
        <v>5</v>
      </c>
    </row>
    <row r="5" spans="2:16">
      <c r="B5" s="1" t="s">
        <v>6</v>
      </c>
      <c r="C5" s="1"/>
      <c r="D5" s="1" t="s">
        <v>7</v>
      </c>
    </row>
    <row r="6" spans="2:16">
      <c r="B6" s="1" t="s">
        <v>8</v>
      </c>
      <c r="C6" s="1"/>
      <c r="D6" s="1" t="s">
        <v>9</v>
      </c>
    </row>
    <row r="7" spans="2:16">
      <c r="B7" s="1" t="s">
        <v>10</v>
      </c>
      <c r="C7" s="1"/>
      <c r="D7" s="1" t="s">
        <v>11</v>
      </c>
    </row>
    <row r="8" spans="2:16">
      <c r="B8" s="1" t="s">
        <v>12</v>
      </c>
      <c r="C8" s="1"/>
      <c r="D8" s="1" t="s">
        <v>13</v>
      </c>
    </row>
    <row r="9" spans="2:16" ht="17">
      <c r="B9" s="7" t="s">
        <v>14</v>
      </c>
      <c r="C9" s="7"/>
      <c r="D9" s="7" t="s">
        <v>15</v>
      </c>
    </row>
    <row r="10" spans="2:16">
      <c r="B10" s="1" t="s">
        <v>16</v>
      </c>
      <c r="C10" s="1"/>
      <c r="D10" s="1" t="s">
        <v>17</v>
      </c>
    </row>
    <row r="11" spans="2:16">
      <c r="B11" s="1" t="s">
        <v>18</v>
      </c>
      <c r="C11" s="1"/>
      <c r="D11" s="1" t="s">
        <v>19</v>
      </c>
    </row>
    <row r="12" spans="2:16">
      <c r="B12" s="1" t="s">
        <v>20</v>
      </c>
      <c r="C12" s="1"/>
      <c r="D12" s="1" t="s">
        <v>21</v>
      </c>
    </row>
    <row r="13" spans="2:16">
      <c r="D13" s="1" t="s">
        <v>22</v>
      </c>
    </row>
    <row r="14" spans="2:16">
      <c r="D14" s="1" t="s">
        <v>23</v>
      </c>
    </row>
    <row r="16" spans="2:16" ht="36">
      <c r="B16" s="5" t="s">
        <v>24</v>
      </c>
      <c r="C16" s="5" t="s">
        <v>25</v>
      </c>
      <c r="D16" s="6" t="s">
        <v>26</v>
      </c>
    </row>
    <row r="17" spans="2:4">
      <c r="B17" s="2">
        <v>38169</v>
      </c>
      <c r="C17" s="4">
        <v>1</v>
      </c>
      <c r="D17" s="3">
        <v>588.6</v>
      </c>
    </row>
    <row r="18" spans="2:4">
      <c r="B18" s="2">
        <v>38261</v>
      </c>
      <c r="C18" s="4">
        <v>2</v>
      </c>
      <c r="D18" s="3">
        <v>565.79999999999995</v>
      </c>
    </row>
    <row r="19" spans="2:4">
      <c r="B19" s="2">
        <v>38353</v>
      </c>
      <c r="C19" s="4">
        <v>3</v>
      </c>
      <c r="D19" s="3">
        <v>578.4</v>
      </c>
    </row>
    <row r="20" spans="2:4">
      <c r="B20" s="2">
        <v>38443</v>
      </c>
      <c r="C20" s="4">
        <v>4</v>
      </c>
      <c r="D20" s="3">
        <v>500.4</v>
      </c>
    </row>
    <row r="21" spans="2:4">
      <c r="B21" s="2">
        <v>38534</v>
      </c>
      <c r="C21" s="4">
        <v>5</v>
      </c>
      <c r="D21" s="3">
        <v>528.5</v>
      </c>
    </row>
    <row r="22" spans="2:4">
      <c r="B22" s="2">
        <v>38626</v>
      </c>
      <c r="C22" s="4">
        <v>6</v>
      </c>
      <c r="D22" s="3">
        <v>527.5</v>
      </c>
    </row>
    <row r="23" spans="2:4">
      <c r="B23" s="2">
        <v>38718</v>
      </c>
      <c r="C23" s="4">
        <v>7</v>
      </c>
      <c r="D23" s="3">
        <v>487.8</v>
      </c>
    </row>
    <row r="24" spans="2:4">
      <c r="B24" s="2">
        <v>38808</v>
      </c>
      <c r="C24" s="4">
        <v>8</v>
      </c>
      <c r="D24" s="3">
        <v>434.9</v>
      </c>
    </row>
    <row r="25" spans="2:4">
      <c r="B25" s="2">
        <v>38899</v>
      </c>
      <c r="C25" s="4">
        <v>9</v>
      </c>
      <c r="D25" s="3">
        <v>488.7</v>
      </c>
    </row>
    <row r="26" spans="2:4">
      <c r="B26" s="2">
        <v>38991</v>
      </c>
      <c r="C26" s="4">
        <v>10</v>
      </c>
      <c r="D26" s="3">
        <v>486.6</v>
      </c>
    </row>
    <row r="27" spans="2:4">
      <c r="B27" s="2">
        <v>39083</v>
      </c>
      <c r="C27" s="4">
        <v>11</v>
      </c>
      <c r="D27" s="3">
        <v>471.8</v>
      </c>
    </row>
    <row r="28" spans="2:4">
      <c r="B28" s="2">
        <v>39173</v>
      </c>
      <c r="C28" s="4">
        <v>12</v>
      </c>
      <c r="D28" s="3">
        <v>490.7</v>
      </c>
    </row>
    <row r="29" spans="2:4">
      <c r="B29" s="2">
        <v>39264</v>
      </c>
      <c r="C29" s="4">
        <v>13</v>
      </c>
      <c r="D29" s="3">
        <v>457.8</v>
      </c>
    </row>
    <row r="30" spans="2:4">
      <c r="B30" s="2">
        <v>39356</v>
      </c>
      <c r="C30" s="4">
        <v>14</v>
      </c>
      <c r="D30" s="3">
        <v>470.5</v>
      </c>
    </row>
    <row r="31" spans="2:4">
      <c r="B31" s="2">
        <v>39448</v>
      </c>
      <c r="C31" s="4">
        <v>15</v>
      </c>
      <c r="D31" s="3">
        <v>460.9</v>
      </c>
    </row>
    <row r="32" spans="2:4">
      <c r="B32" s="2">
        <v>39539</v>
      </c>
      <c r="C32" s="4">
        <v>16</v>
      </c>
      <c r="D32" s="3">
        <v>456.7</v>
      </c>
    </row>
    <row r="33" spans="2:4">
      <c r="B33" s="2">
        <v>39630</v>
      </c>
      <c r="C33" s="4">
        <v>17</v>
      </c>
      <c r="D33" s="3">
        <v>467.6</v>
      </c>
    </row>
    <row r="34" spans="2:4">
      <c r="B34" s="2">
        <v>39722</v>
      </c>
      <c r="C34" s="4">
        <v>18</v>
      </c>
      <c r="D34" s="3">
        <v>432.4</v>
      </c>
    </row>
    <row r="35" spans="2:4">
      <c r="B35" s="2">
        <v>39814</v>
      </c>
      <c r="C35" s="4">
        <v>19</v>
      </c>
      <c r="D35" s="3">
        <v>443.7</v>
      </c>
    </row>
    <row r="36" spans="2:4">
      <c r="B36" s="2">
        <v>39904</v>
      </c>
      <c r="C36" s="4">
        <v>20</v>
      </c>
      <c r="D36" s="3">
        <v>483</v>
      </c>
    </row>
    <row r="37" spans="2:4">
      <c r="B37" s="2">
        <v>39995</v>
      </c>
      <c r="C37" s="4">
        <v>21</v>
      </c>
      <c r="D37" s="3">
        <v>469.6</v>
      </c>
    </row>
    <row r="38" spans="2:4">
      <c r="B38" s="2">
        <v>40087</v>
      </c>
      <c r="C38" s="4">
        <v>22</v>
      </c>
      <c r="D38" s="3">
        <v>447.6</v>
      </c>
    </row>
    <row r="39" spans="2:4">
      <c r="B39" s="2">
        <v>40179</v>
      </c>
      <c r="C39" s="4">
        <v>23</v>
      </c>
      <c r="D39" s="3">
        <v>477.5</v>
      </c>
    </row>
    <row r="40" spans="2:4">
      <c r="B40" s="2">
        <v>40269</v>
      </c>
      <c r="C40" s="4">
        <v>24</v>
      </c>
      <c r="D40" s="3">
        <v>448.1</v>
      </c>
    </row>
    <row r="41" spans="2:4">
      <c r="B41" s="2">
        <v>40360</v>
      </c>
      <c r="C41" s="4">
        <v>25</v>
      </c>
      <c r="D41" s="3">
        <v>448.4</v>
      </c>
    </row>
    <row r="42" spans="2:4">
      <c r="B42" s="2">
        <v>40452</v>
      </c>
      <c r="C42" s="4">
        <v>26</v>
      </c>
      <c r="D42" s="3">
        <v>442.4</v>
      </c>
    </row>
    <row r="43" spans="2:4">
      <c r="B43" s="2">
        <v>40544</v>
      </c>
      <c r="C43" s="4">
        <v>27</v>
      </c>
      <c r="D43" s="3">
        <v>444.3</v>
      </c>
    </row>
    <row r="44" spans="2:4">
      <c r="B44" s="2">
        <v>40634</v>
      </c>
      <c r="C44" s="4">
        <v>28</v>
      </c>
      <c r="D44" s="3">
        <v>449.6</v>
      </c>
    </row>
    <row r="45" spans="2:4">
      <c r="B45" s="2">
        <v>40725</v>
      </c>
      <c r="C45" s="4">
        <v>29</v>
      </c>
      <c r="D45" s="3">
        <v>427.1</v>
      </c>
    </row>
    <row r="46" spans="2:4">
      <c r="B46" s="2">
        <v>40817</v>
      </c>
      <c r="C46" s="4">
        <v>30</v>
      </c>
      <c r="D46" s="3">
        <v>439.2</v>
      </c>
    </row>
    <row r="47" spans="2:4">
      <c r="B47" s="2">
        <v>40909</v>
      </c>
      <c r="C47" s="4">
        <v>31</v>
      </c>
      <c r="D47" s="3">
        <v>436.1</v>
      </c>
    </row>
    <row r="48" spans="2:4">
      <c r="B48" s="2">
        <v>41000</v>
      </c>
      <c r="C48" s="4">
        <v>32</v>
      </c>
      <c r="D48" s="3">
        <v>439.5</v>
      </c>
    </row>
    <row r="49" spans="2:4">
      <c r="B49" s="2">
        <v>41091</v>
      </c>
      <c r="C49" s="4">
        <v>33</v>
      </c>
      <c r="D49" s="3">
        <v>406.9</v>
      </c>
    </row>
    <row r="50" spans="2:4">
      <c r="B50" s="2">
        <v>41183</v>
      </c>
      <c r="C50" s="4">
        <v>34</v>
      </c>
      <c r="D50" s="3">
        <v>406.3</v>
      </c>
    </row>
    <row r="51" spans="2:4">
      <c r="B51" s="2">
        <v>41275</v>
      </c>
      <c r="C51" s="4">
        <v>35</v>
      </c>
      <c r="D51" s="3">
        <v>367.3</v>
      </c>
    </row>
    <row r="52" spans="2:4">
      <c r="B52" s="2">
        <v>41365</v>
      </c>
      <c r="C52" s="4">
        <v>36</v>
      </c>
      <c r="D52" s="3">
        <v>293.7</v>
      </c>
    </row>
    <row r="53" spans="2:4">
      <c r="B53" s="2">
        <v>41456</v>
      </c>
      <c r="C53" s="4">
        <v>37</v>
      </c>
      <c r="D53" s="3">
        <v>256</v>
      </c>
    </row>
    <row r="54" spans="2:4">
      <c r="B54" s="2">
        <v>41548</v>
      </c>
      <c r="C54" s="4">
        <v>38</v>
      </c>
      <c r="D54" s="3">
        <v>282.60000000000002</v>
      </c>
    </row>
    <row r="55" spans="2:4">
      <c r="B55" s="2">
        <v>41640</v>
      </c>
      <c r="C55" s="4">
        <v>39</v>
      </c>
      <c r="D55" s="3">
        <v>281</v>
      </c>
    </row>
    <row r="56" spans="2:4">
      <c r="B56" s="2">
        <v>41730</v>
      </c>
      <c r="C56" s="4">
        <v>40</v>
      </c>
      <c r="D56" s="3">
        <v>347.1</v>
      </c>
    </row>
    <row r="57" spans="2:4">
      <c r="B57" s="2">
        <v>41821</v>
      </c>
      <c r="C57" s="4">
        <v>41</v>
      </c>
      <c r="D57" s="3">
        <v>330.5</v>
      </c>
    </row>
    <row r="58" spans="2:4">
      <c r="B58" s="2">
        <v>41913</v>
      </c>
      <c r="C58" s="4">
        <v>42</v>
      </c>
      <c r="D58" s="3">
        <v>324.39999999999998</v>
      </c>
    </row>
    <row r="59" spans="2:4">
      <c r="B59" s="2">
        <v>42005</v>
      </c>
      <c r="C59" s="4">
        <v>43</v>
      </c>
      <c r="D59" s="3">
        <v>327.3</v>
      </c>
    </row>
    <row r="60" spans="2:4">
      <c r="B60" s="2">
        <v>42095</v>
      </c>
      <c r="C60" s="4">
        <v>44</v>
      </c>
      <c r="D60" s="3">
        <v>345.9</v>
      </c>
    </row>
    <row r="61" spans="2:4">
      <c r="B61" s="2">
        <v>42186</v>
      </c>
      <c r="C61" s="4">
        <v>45</v>
      </c>
      <c r="D61" s="3">
        <v>370</v>
      </c>
    </row>
    <row r="62" spans="2:4">
      <c r="B62" s="2">
        <v>42278</v>
      </c>
      <c r="C62" s="4">
        <v>46</v>
      </c>
      <c r="D62" s="3">
        <v>329.5</v>
      </c>
    </row>
    <row r="63" spans="2:4">
      <c r="B63" s="2">
        <v>42370</v>
      </c>
      <c r="C63" s="4">
        <v>47</v>
      </c>
      <c r="D63" s="3">
        <v>354.4</v>
      </c>
    </row>
    <row r="64" spans="2:4">
      <c r="B64" s="2">
        <v>42461</v>
      </c>
      <c r="C64" s="4">
        <v>48</v>
      </c>
      <c r="D64" s="3">
        <v>375.9</v>
      </c>
    </row>
    <row r="65" spans="2:11" ht="23">
      <c r="B65" s="2">
        <v>42552</v>
      </c>
      <c r="C65" s="4">
        <v>49</v>
      </c>
      <c r="D65" s="3">
        <v>429.7</v>
      </c>
      <c r="F65" s="12" t="s">
        <v>27</v>
      </c>
      <c r="G65" s="12"/>
      <c r="H65" s="12"/>
      <c r="I65" s="14">
        <f>-3.6895*97.33+527.95</f>
        <v>168.85096500000009</v>
      </c>
      <c r="J65" s="12"/>
      <c r="K65" s="12"/>
    </row>
    <row r="66" spans="2:11" ht="23">
      <c r="B66" s="2">
        <v>42644</v>
      </c>
      <c r="C66" s="4">
        <v>50</v>
      </c>
      <c r="D66" s="3">
        <v>431.3</v>
      </c>
      <c r="F66" s="12"/>
      <c r="G66" s="12"/>
      <c r="H66" s="12"/>
      <c r="I66" s="12"/>
      <c r="J66" s="12"/>
      <c r="K66" s="12"/>
    </row>
    <row r="67" spans="2:11" ht="23">
      <c r="B67" s="2">
        <v>42736</v>
      </c>
      <c r="C67" s="4">
        <v>51</v>
      </c>
      <c r="D67" s="3">
        <v>447.9</v>
      </c>
      <c r="F67" s="12" t="s">
        <v>28</v>
      </c>
      <c r="G67" s="12"/>
      <c r="H67" s="12"/>
      <c r="I67" s="12">
        <f>EXP(-0.009*84)</f>
        <v>0.46954083904279931</v>
      </c>
      <c r="J67" s="13">
        <f>I67*533.56</f>
        <v>250.52821007967597</v>
      </c>
      <c r="K67" s="12"/>
    </row>
    <row r="68" spans="2:11" ht="23">
      <c r="B68" s="2">
        <v>42826</v>
      </c>
      <c r="C68" s="4">
        <v>52</v>
      </c>
      <c r="D68" s="3">
        <v>470</v>
      </c>
      <c r="F68" s="12"/>
      <c r="G68" s="12"/>
      <c r="H68" s="12"/>
      <c r="I68" s="12"/>
      <c r="J68" s="12"/>
      <c r="K68" s="12"/>
    </row>
    <row r="69" spans="2:11" ht="23">
      <c r="F69" s="12" t="s">
        <v>29</v>
      </c>
      <c r="G69" s="12"/>
      <c r="H69" s="12"/>
      <c r="I69" s="13">
        <f>662.32*104^-0.149</f>
        <v>331.5353958901589</v>
      </c>
      <c r="J69" s="12"/>
      <c r="K69" s="12"/>
    </row>
    <row r="70" spans="2:11" ht="23">
      <c r="F70" s="12"/>
      <c r="G70" s="12"/>
      <c r="H70" s="12"/>
      <c r="I70" s="12"/>
      <c r="J70" s="12"/>
      <c r="K70" s="12"/>
    </row>
    <row r="71" spans="2:11" ht="26">
      <c r="D71" s="15" t="s">
        <v>32</v>
      </c>
      <c r="F71" s="12" t="s">
        <v>30</v>
      </c>
      <c r="G71" s="12"/>
      <c r="H71" s="12"/>
      <c r="I71" s="12">
        <f>LN(92.33)</f>
        <v>4.5253691157845362</v>
      </c>
      <c r="J71" s="13">
        <f>-64.89*I71+625.31</f>
        <v>331.65879807674139</v>
      </c>
      <c r="K71" s="12"/>
    </row>
    <row r="72" spans="2:11" ht="23">
      <c r="F72" s="12"/>
      <c r="G72" s="12"/>
      <c r="H72" s="12"/>
      <c r="I72" s="12"/>
      <c r="J72" s="12"/>
      <c r="K72" s="12"/>
    </row>
    <row r="73" spans="2:11" ht="23">
      <c r="F73" s="12" t="s">
        <v>31</v>
      </c>
      <c r="G73" s="12"/>
      <c r="H73" s="12"/>
      <c r="I73" s="13">
        <f>0.1043*66^2-9.2174*66+577.7</f>
        <v>423.68240000000009</v>
      </c>
      <c r="J73" s="12"/>
      <c r="K73" s="12"/>
    </row>
    <row r="74" spans="2:11" ht="23">
      <c r="J74" s="12"/>
      <c r="K74" s="12"/>
    </row>
    <row r="75" spans="2:11" ht="23">
      <c r="J75" s="12"/>
      <c r="K75" s="12"/>
    </row>
  </sheetData>
  <phoneticPr fontId="0" type="noConversion"/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 Sox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Nelson, Andrew</dc:creator>
  <cp:lastModifiedBy>Andrew Nelson</cp:lastModifiedBy>
  <dcterms:created xsi:type="dcterms:W3CDTF">2013-03-27T14:17:13Z</dcterms:created>
  <dcterms:modified xsi:type="dcterms:W3CDTF">2018-01-29T21:17:14Z</dcterms:modified>
</cp:coreProperties>
</file>