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720" windowHeight="8520" activeTab="1"/>
  </bookViews>
  <sheets>
    <sheet name="PRACTICE #1" sheetId="6" r:id="rId1"/>
    <sheet name="PRACTICE ANSWERS #1" sheetId="5" r:id="rId2"/>
    <sheet name="PRACTICE #2" sheetId="8" r:id="rId3"/>
    <sheet name="PRACTICE ANSWERS #2" sheetId="9" r:id="rId4"/>
  </sheets>
  <calcPr calcId="145621"/>
</workbook>
</file>

<file path=xl/calcChain.xml><?xml version="1.0" encoding="utf-8"?>
<calcChain xmlns="http://schemas.openxmlformats.org/spreadsheetml/2006/main">
  <c r="K49" i="9" l="1"/>
  <c r="C16" i="9"/>
  <c r="B16" i="9"/>
  <c r="C15" i="9"/>
  <c r="B15" i="9"/>
  <c r="M34" i="5"/>
  <c r="N55" i="9" l="1"/>
  <c r="J35" i="9"/>
  <c r="M31" i="9"/>
  <c r="Q73" i="9" l="1"/>
  <c r="P73" i="9"/>
  <c r="E55" i="9"/>
  <c r="P55" i="9"/>
  <c r="J37" i="9"/>
  <c r="Q76" i="5" l="1"/>
  <c r="P76" i="5"/>
  <c r="E58" i="5"/>
  <c r="P58" i="5"/>
  <c r="N58" i="5"/>
  <c r="K52" i="5"/>
  <c r="J40" i="5"/>
  <c r="J38" i="5"/>
</calcChain>
</file>

<file path=xl/sharedStrings.xml><?xml version="1.0" encoding="utf-8"?>
<sst xmlns="http://schemas.openxmlformats.org/spreadsheetml/2006/main" count="248" uniqueCount="125">
  <si>
    <t>Month</t>
  </si>
  <si>
    <t xml:space="preserve"> January 2012</t>
  </si>
  <si>
    <t xml:space="preserve"> February 2012</t>
  </si>
  <si>
    <t xml:space="preserve"> March 2012</t>
  </si>
  <si>
    <t xml:space="preserve"> April 2012</t>
  </si>
  <si>
    <t xml:space="preserve"> May 2012</t>
  </si>
  <si>
    <t xml:space="preserve"> June 2012</t>
  </si>
  <si>
    <t xml:space="preserve"> July 2012</t>
  </si>
  <si>
    <t xml:space="preserve"> August 2012</t>
  </si>
  <si>
    <t xml:space="preserve"> September 2012</t>
  </si>
  <si>
    <t>Month # (X)</t>
  </si>
  <si>
    <t>Stock Price (Y)</t>
  </si>
  <si>
    <r>
      <rPr>
        <b/>
        <sz val="18"/>
        <color theme="1"/>
        <rFont val="Calibri"/>
        <family val="2"/>
        <scheme val="minor"/>
      </rPr>
      <t>A.</t>
    </r>
    <r>
      <rPr>
        <sz val="18"/>
        <color theme="1"/>
        <rFont val="Calibri"/>
        <family val="2"/>
        <scheme val="minor"/>
      </rPr>
      <t xml:space="preserve">  </t>
    </r>
  </si>
  <si>
    <r>
      <rPr>
        <b/>
        <sz val="18"/>
        <color theme="1"/>
        <rFont val="Calibri"/>
        <family val="2"/>
        <scheme val="minor"/>
      </rPr>
      <t>B.</t>
    </r>
    <r>
      <rPr>
        <b/>
        <sz val="11"/>
        <color theme="1"/>
        <rFont val="Calibri"/>
        <family val="2"/>
        <scheme val="minor"/>
      </rPr>
      <t xml:space="preserve"> </t>
    </r>
  </si>
  <si>
    <r>
      <t>C.      S</t>
    </r>
    <r>
      <rPr>
        <b/>
        <vertAlign val="subscript"/>
        <sz val="18"/>
        <color theme="1"/>
        <rFont val="Calibri"/>
        <family val="2"/>
        <scheme val="minor"/>
      </rPr>
      <t>X</t>
    </r>
  </si>
  <si>
    <r>
      <t>D.      S</t>
    </r>
    <r>
      <rPr>
        <b/>
        <vertAlign val="subscript"/>
        <sz val="18"/>
        <color theme="1"/>
        <rFont val="Calibri"/>
        <family val="2"/>
        <scheme val="minor"/>
      </rPr>
      <t>Y</t>
    </r>
  </si>
  <si>
    <t xml:space="preserve">E.   </t>
  </si>
  <si>
    <t xml:space="preserve"> October 2012</t>
  </si>
  <si>
    <t xml:space="preserve"> November 2012</t>
  </si>
  <si>
    <t xml:space="preserve"> December 2012</t>
  </si>
  <si>
    <t xml:space="preserve">2. Predicted Value of Y </t>
  </si>
  <si>
    <t># 1-5. Provide the symbol that matches the verbal description.</t>
  </si>
  <si>
    <t>1. Standard Deviation of X Variable Distribution</t>
  </si>
  <si>
    <t>4. Standard Deviation of Y Variable Distribution</t>
  </si>
  <si>
    <t xml:space="preserve">3. Mean of  Y Variable Distribution </t>
  </si>
  <si>
    <t>5. Mean of X Variable Distribution</t>
  </si>
  <si>
    <t>10. Find the mean of the X Variable Distribution.  ___________ (Round to the nearest tenth.)</t>
  </si>
  <si>
    <t>11. Find the mean of the Y Variable Distribution.  ___________ (Round to the nearest tenth.)</t>
  </si>
  <si>
    <t>12. Name one point that must lie on the L.S.R.L.  Report your answer as an ordered pair.  ( _____  , _____ )</t>
  </si>
  <si>
    <t>13. If a L.S.R.L is created using the data above, it will have ______ residuals.  (Give a numeric answer.)</t>
  </si>
  <si>
    <t>14. The sum of all of these residuals will equal _______ .</t>
  </si>
  <si>
    <t>16. Write the formula for the slope of a L.S.R.L.  Let  r = correlation,  and use the required symbols as shown in #1-5.</t>
  </si>
  <si>
    <t>Slope =  _______   (Round to the nearest cent, hundreth.)</t>
  </si>
  <si>
    <t>20. (Worth 4 points) What do the letters L.S.R.L. stand for?    L ____________  S ______________  R ____________________ L ____________</t>
  </si>
  <si>
    <t>8. What is the name of the graphic display shown above?  ____________________</t>
  </si>
  <si>
    <t>DO CALCULATIONS FOR PROBABILITY SECTION HERE. DO NOT GO BELOW HIGHLIGHTED LINE.</t>
  </si>
  <si>
    <t>20. What is the name of the graphic display shown above?  ____________________</t>
  </si>
  <si>
    <t xml:space="preserve">21. (Worth 5 points)  On the back of the answer sheet, derive the L.S.R.L. equation using your slope caluclated above (rounded to the nearest hundredth) </t>
  </si>
  <si>
    <t xml:space="preserve">and the point that must lie on the L.S.R.L. (the ordered pair found earlier with the X and Y rounded to the nearest tenth).  </t>
  </si>
  <si>
    <t>C.</t>
  </si>
  <si>
    <t>E.</t>
  </si>
  <si>
    <t>B.</t>
  </si>
  <si>
    <t>D.</t>
  </si>
  <si>
    <t>A.</t>
  </si>
  <si>
    <t>7. The correlation for this bivariate data is ___________.  (Round to the nearest hundredth, two digits right of the decimal.)</t>
  </si>
  <si>
    <r>
      <t>6. Visual inspection of the graphic display shows (a) _____________ (</t>
    </r>
    <r>
      <rPr>
        <b/>
        <sz val="14"/>
        <color rgb="FFFF0000"/>
        <rFont val="Calibri"/>
        <family val="2"/>
        <scheme val="minor"/>
      </rPr>
      <t>positive</t>
    </r>
    <r>
      <rPr>
        <b/>
        <sz val="14"/>
        <color theme="1"/>
        <rFont val="Calibri"/>
        <family val="2"/>
        <scheme val="minor"/>
      </rPr>
      <t xml:space="preserve">, negative, no) association. </t>
    </r>
  </si>
  <si>
    <t xml:space="preserve">6. Visual inspection of the graphic display above shows (a) _____________ (positive, negative, no) association. </t>
  </si>
  <si>
    <t xml:space="preserve">8.  This correlation shows these two variables have a ______________ (strong, moderate, slight, no) ________________ (positive, negative, or leave blank) correlation. </t>
  </si>
  <si>
    <t>9. Find the mean of the X Variable Distribution.  ___________ (Round to the nearest tenth.)</t>
  </si>
  <si>
    <t>10. Find the mean of the Y Variable Distribution.  ___________ (Round to the nearest tenth.)</t>
  </si>
  <si>
    <t>11. Name one point that must lie on the L.S.R.L.  Report your answer as an ordered pair.  ( _____  , _____ )</t>
  </si>
  <si>
    <t>12. If a L.S.R.L is created using the data above, it will have ______ residuals.  (Give a numeric answer.)</t>
  </si>
  <si>
    <t>13. The sum of all of these residuals will equal _______ .</t>
  </si>
  <si>
    <t>15. Write the formula for the slope of a L.S.R.L.  Let  r = correlation,  and use the required symbols as shown in #1-5.</t>
  </si>
  <si>
    <t xml:space="preserve">17. The slope of the L.S.R.L. predicts the stock price will __________ (increase, decrease) at the rate of $________ per month. (Round to the nearest cent, hundredth).  </t>
  </si>
  <si>
    <r>
      <t xml:space="preserve">18. TRUE or FALSE:  A strong negative correlation shows </t>
    </r>
    <r>
      <rPr>
        <b/>
        <u/>
        <sz val="14"/>
        <color theme="1"/>
        <rFont val="Calibri"/>
        <family val="2"/>
        <scheme val="minor"/>
      </rPr>
      <t>causation</t>
    </r>
    <r>
      <rPr>
        <b/>
        <sz val="14"/>
        <color theme="1"/>
        <rFont val="Calibri"/>
        <family val="2"/>
        <scheme val="minor"/>
      </rPr>
      <t xml:space="preserve"> where one variable increasing </t>
    </r>
    <r>
      <rPr>
        <b/>
        <u/>
        <sz val="14"/>
        <color theme="1"/>
        <rFont val="Calibri"/>
        <family val="2"/>
        <scheme val="minor"/>
      </rPr>
      <t>causes</t>
    </r>
    <r>
      <rPr>
        <b/>
        <sz val="14"/>
        <color theme="1"/>
        <rFont val="Calibri"/>
        <family val="2"/>
        <scheme val="minor"/>
      </rPr>
      <t xml:space="preserve"> the other variable to decrease.</t>
    </r>
  </si>
  <si>
    <t>19. (Worth 4 points) What do the letters L.S.R.L. stand for?    L ____________  S ______________  R ____________________ L ____________</t>
  </si>
  <si>
    <t>( 6.5 , $146.3)</t>
  </si>
  <si>
    <t>Take the LSRL Equation provided in the graph.</t>
  </si>
  <si>
    <t xml:space="preserve"> Ŷ = -5.5X + $182</t>
  </si>
  <si>
    <t xml:space="preserve"> Ŷ = -5.5(8) + $182 = -44.0 + $182 = $138</t>
  </si>
  <si>
    <r>
      <t xml:space="preserve">Plug in X = 8 and evaluate the function to find </t>
    </r>
    <r>
      <rPr>
        <b/>
        <sz val="14"/>
        <color rgb="FF00B050"/>
        <rFont val="Calibri"/>
        <family val="2"/>
      </rPr>
      <t>Ŷ</t>
    </r>
    <r>
      <rPr>
        <b/>
        <sz val="14"/>
        <color rgb="FF00B050"/>
        <rFont val="Calibri"/>
        <family val="2"/>
        <scheme val="minor"/>
      </rPr>
      <t xml:space="preserve"> value.</t>
    </r>
  </si>
  <si>
    <t>Note: Actual Y = $134.12</t>
  </si>
  <si>
    <t xml:space="preserve">Now find Residual = Actual Y  - Predicted Y  </t>
  </si>
  <si>
    <r>
      <t xml:space="preserve">Residual = Y - </t>
    </r>
    <r>
      <rPr>
        <b/>
        <sz val="14"/>
        <color rgb="FF00B050"/>
        <rFont val="Calibri"/>
        <family val="2"/>
      </rPr>
      <t>Ŷ = $134.12 - $138 =</t>
    </r>
  </si>
  <si>
    <t xml:space="preserve">slope = </t>
  </si>
  <si>
    <t>(Note: -5.5 will not get you the point)</t>
  </si>
  <si>
    <t>15. (Worth 3 points) Calculate the residual value for the June 2012 data point, the ordered pair is ( 8 , $134.12 ).  (Round to residual to nearest hundredth.)</t>
  </si>
  <si>
    <t xml:space="preserve">17. (Worth 3 points.)Calculate the slope for this L.S.R.L. using the formula above.         </t>
  </si>
  <si>
    <r>
      <t xml:space="preserve">18. The slope of the L.S.R.L. predicts the stock price will __________ (increase, </t>
    </r>
    <r>
      <rPr>
        <b/>
        <sz val="14"/>
        <color rgb="FFFF0000"/>
        <rFont val="Calibri"/>
        <family val="2"/>
        <scheme val="minor"/>
      </rPr>
      <t>decrease</t>
    </r>
    <r>
      <rPr>
        <b/>
        <sz val="14"/>
        <color theme="1"/>
        <rFont val="Calibri"/>
        <family val="2"/>
        <scheme val="minor"/>
      </rPr>
      <t>) at the rate of $</t>
    </r>
    <r>
      <rPr>
        <b/>
        <sz val="14"/>
        <color rgb="FFFF0000"/>
        <rFont val="Calibri"/>
        <family val="2"/>
        <scheme val="minor"/>
      </rPr>
      <t>5.49</t>
    </r>
    <r>
      <rPr>
        <b/>
        <sz val="14"/>
        <color theme="1"/>
        <rFont val="Calibri"/>
        <family val="2"/>
        <scheme val="minor"/>
      </rPr>
      <t xml:space="preserve"> per month. (Round to the nearest cent, hundredth).  </t>
    </r>
  </si>
  <si>
    <r>
      <t xml:space="preserve">Correlation = Association BUT Correltation </t>
    </r>
    <r>
      <rPr>
        <b/>
        <sz val="14"/>
        <color rgb="FF00B050"/>
        <rFont val="Calibri"/>
        <family val="2"/>
      </rPr>
      <t>≠ Causation</t>
    </r>
  </si>
  <si>
    <r>
      <t xml:space="preserve"> S</t>
    </r>
    <r>
      <rPr>
        <b/>
        <vertAlign val="subscript"/>
        <sz val="14"/>
        <color rgb="FF00B050"/>
        <rFont val="Calibri"/>
        <family val="2"/>
        <scheme val="minor"/>
      </rPr>
      <t xml:space="preserve">Y </t>
    </r>
    <r>
      <rPr>
        <b/>
        <sz val="14"/>
        <color rgb="FF00B050"/>
        <rFont val="Calibri"/>
        <family val="2"/>
        <scheme val="minor"/>
      </rPr>
      <t xml:space="preserve">= </t>
    </r>
  </si>
  <si>
    <r>
      <t xml:space="preserve"> S</t>
    </r>
    <r>
      <rPr>
        <b/>
        <vertAlign val="subscript"/>
        <sz val="14"/>
        <color rgb="FF00B050"/>
        <rFont val="Calibri"/>
        <family val="2"/>
        <scheme val="minor"/>
      </rPr>
      <t xml:space="preserve">X </t>
    </r>
    <r>
      <rPr>
        <b/>
        <sz val="14"/>
        <color rgb="FF00B050"/>
        <rFont val="Calibri"/>
        <family val="2"/>
        <scheme val="minor"/>
      </rPr>
      <t xml:space="preserve">= </t>
    </r>
  </si>
  <si>
    <t>Least Square Regression Line</t>
  </si>
  <si>
    <t>Scatterplot</t>
  </si>
  <si>
    <r>
      <t xml:space="preserve">19. TRUE or </t>
    </r>
    <r>
      <rPr>
        <b/>
        <sz val="14"/>
        <color rgb="FFFF0000"/>
        <rFont val="Calibri"/>
        <family val="2"/>
        <scheme val="minor"/>
      </rPr>
      <t>FALSE</t>
    </r>
    <r>
      <rPr>
        <b/>
        <sz val="14"/>
        <color theme="1"/>
        <rFont val="Calibri"/>
        <family val="2"/>
        <scheme val="minor"/>
      </rPr>
      <t xml:space="preserve">:  A strong negative correlation shows </t>
    </r>
    <r>
      <rPr>
        <b/>
        <u/>
        <sz val="14"/>
        <color theme="1"/>
        <rFont val="Calibri"/>
        <family val="2"/>
        <scheme val="minor"/>
      </rPr>
      <t>causation</t>
    </r>
    <r>
      <rPr>
        <b/>
        <sz val="14"/>
        <color theme="1"/>
        <rFont val="Calibri"/>
        <family val="2"/>
        <scheme val="minor"/>
      </rPr>
      <t xml:space="preserve"> where one variable increasing </t>
    </r>
    <r>
      <rPr>
        <b/>
        <u/>
        <sz val="14"/>
        <color theme="1"/>
        <rFont val="Calibri"/>
        <family val="2"/>
        <scheme val="minor"/>
      </rPr>
      <t>causes</t>
    </r>
    <r>
      <rPr>
        <b/>
        <sz val="14"/>
        <color theme="1"/>
        <rFont val="Calibri"/>
        <family val="2"/>
        <scheme val="minor"/>
      </rPr>
      <t xml:space="preserve"> the other variable to decrease.</t>
    </r>
  </si>
  <si>
    <t xml:space="preserve">Step #2  Take the point that must lie on the LSRL  ( 6.5 , 146.3 .) </t>
  </si>
  <si>
    <r>
      <rPr>
        <b/>
        <sz val="14"/>
        <color rgb="FF00B050"/>
        <rFont val="Calibri"/>
        <family val="2"/>
        <scheme val="minor"/>
      </rPr>
      <t xml:space="preserve">Step #1  Start with writing slope-intercept form.       </t>
    </r>
    <r>
      <rPr>
        <b/>
        <sz val="14"/>
        <color theme="1"/>
        <rFont val="Calibri"/>
        <family val="2"/>
        <scheme val="minor"/>
      </rPr>
      <t xml:space="preserve">    </t>
    </r>
  </si>
  <si>
    <t xml:space="preserve">Step #4  Substitute  X = 6.5 and Y = 146.3 and m = -5.49  into the slope-intercept equation </t>
  </si>
  <si>
    <t xml:space="preserve">Step #3  Take the slope calculated earlier.   Slope = m = -5.49 </t>
  </si>
  <si>
    <t>146.3 = -5.49(6.5) + b</t>
  </si>
  <si>
    <t>146.3 = - 35.69 + b</t>
  </si>
  <si>
    <t>181.99 = b</t>
  </si>
  <si>
    <t>Step #5  Solve for b (Y-intercept of equation).</t>
  </si>
  <si>
    <t>Step #5  Now write the equation using slope (m) and Y-intercept (b)</t>
  </si>
  <si>
    <r>
      <rPr>
        <b/>
        <sz val="16"/>
        <color rgb="FFFF0000"/>
        <rFont val="Calibri"/>
        <family val="2"/>
      </rPr>
      <t>Ŷ</t>
    </r>
    <r>
      <rPr>
        <b/>
        <sz val="16"/>
        <color rgb="FFFF0000"/>
        <rFont val="Calibri"/>
        <family val="2"/>
        <scheme val="minor"/>
      </rPr>
      <t xml:space="preserve"> = mx + b</t>
    </r>
  </si>
  <si>
    <r>
      <rPr>
        <b/>
        <sz val="16"/>
        <color rgb="FFFF0000"/>
        <rFont val="Calibri"/>
        <family val="2"/>
      </rPr>
      <t>Ŷ</t>
    </r>
    <r>
      <rPr>
        <b/>
        <sz val="16"/>
        <color rgb="FFFF0000"/>
        <rFont val="Calibri"/>
        <family val="2"/>
        <scheme val="minor"/>
      </rPr>
      <t xml:space="preserve"> = -5.49x + 181.99</t>
    </r>
  </si>
  <si>
    <t xml:space="preserve">14. (Worth 3 points) Calculate the residual value for the June 2012 data point, the ordered pair is ( 8 , $54.12 ). </t>
  </si>
  <si>
    <t xml:space="preserve">16. (Worth 3 points) Calculate the slope for this L.S.R.L. using the formula above.         </t>
  </si>
  <si>
    <t>(Round to the nearest cent, hundredth.)</t>
  </si>
  <si>
    <t xml:space="preserve"> January 2013</t>
  </si>
  <si>
    <t xml:space="preserve"> February 2013</t>
  </si>
  <si>
    <t xml:space="preserve"> March 2013</t>
  </si>
  <si>
    <t xml:space="preserve"> April 2013</t>
  </si>
  <si>
    <t xml:space="preserve"> May 2013</t>
  </si>
  <si>
    <t xml:space="preserve"> June 2013</t>
  </si>
  <si>
    <t xml:space="preserve"> July 2013</t>
  </si>
  <si>
    <t xml:space="preserve"> August 2013</t>
  </si>
  <si>
    <t xml:space="preserve"> September 2013</t>
  </si>
  <si>
    <r>
      <t>6. Visual inspection of the graphic display shows (a) _____________ (</t>
    </r>
    <r>
      <rPr>
        <b/>
        <sz val="14"/>
        <rFont val="Calibri"/>
        <family val="2"/>
        <scheme val="minor"/>
      </rPr>
      <t>positive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rgb="FFFF0000"/>
        <rFont val="Calibri"/>
        <family val="2"/>
        <scheme val="minor"/>
      </rPr>
      <t>negative</t>
    </r>
    <r>
      <rPr>
        <b/>
        <sz val="14"/>
        <color theme="1"/>
        <rFont val="Calibri"/>
        <family val="2"/>
        <scheme val="minor"/>
      </rPr>
      <t xml:space="preserve">, no) association. </t>
    </r>
  </si>
  <si>
    <r>
      <t>8.  This correlation shows these two variables have a ______________ (</t>
    </r>
    <r>
      <rPr>
        <b/>
        <sz val="14"/>
        <color rgb="FFFF0000"/>
        <rFont val="Calibri"/>
        <family val="2"/>
        <scheme val="minor"/>
      </rPr>
      <t>strong</t>
    </r>
    <r>
      <rPr>
        <b/>
        <sz val="14"/>
        <color theme="1"/>
        <rFont val="Calibri"/>
        <family val="2"/>
        <scheme val="minor"/>
      </rPr>
      <t>, moderate, slight, no) ________________ (</t>
    </r>
    <r>
      <rPr>
        <b/>
        <sz val="14"/>
        <rFont val="Calibri"/>
        <family val="2"/>
        <scheme val="minor"/>
      </rPr>
      <t>positive</t>
    </r>
    <r>
      <rPr>
        <b/>
        <sz val="14"/>
        <color theme="1"/>
        <rFont val="Calibri"/>
        <family val="2"/>
        <scheme val="minor"/>
      </rPr>
      <t xml:space="preserve">, negative, or leave blank) correlation. </t>
    </r>
  </si>
  <si>
    <r>
      <t>8.  This correlation shows these two variables have a ______________ (</t>
    </r>
    <r>
      <rPr>
        <b/>
        <sz val="14"/>
        <rFont val="Calibri"/>
        <family val="2"/>
        <scheme val="minor"/>
      </rPr>
      <t>strong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color rgb="FFFF0000"/>
        <rFont val="Calibri"/>
        <family val="2"/>
        <scheme val="minor"/>
      </rPr>
      <t>moderate</t>
    </r>
    <r>
      <rPr>
        <b/>
        <sz val="14"/>
        <color theme="1"/>
        <rFont val="Calibri"/>
        <family val="2"/>
        <scheme val="minor"/>
      </rPr>
      <t>, slight, no) ________________ (</t>
    </r>
    <r>
      <rPr>
        <b/>
        <sz val="14"/>
        <color rgb="FFFF0000"/>
        <rFont val="Calibri"/>
        <family val="2"/>
        <scheme val="minor"/>
      </rPr>
      <t>positive</t>
    </r>
    <r>
      <rPr>
        <b/>
        <sz val="14"/>
        <color theme="1"/>
        <rFont val="Calibri"/>
        <family val="2"/>
        <scheme val="minor"/>
      </rPr>
      <t xml:space="preserve">, negative, or leave blank) correlation. </t>
    </r>
  </si>
  <si>
    <t>( 6.0 , $104.1)</t>
  </si>
  <si>
    <t>15. (Worth 3 points) Calculate the residual value for the June 2013 data point, the ordered pair is ( 8 , $97.56 ).  (Round to residual to nearest hundredth.)</t>
  </si>
  <si>
    <t xml:space="preserve">14. (Worth 3 points) Calculate the residual value for the June 2013 data point, the ordered pair is ( 8 , $97.56 ). </t>
  </si>
  <si>
    <t>Note: Actual Y = $97.56</t>
  </si>
  <si>
    <t xml:space="preserve"> Ŷ = 1.2X + $97</t>
  </si>
  <si>
    <t>(Note: 1.2 will not get you the point)</t>
  </si>
  <si>
    <r>
      <t>18. The slope of the L.S.R.L. predicts the stock price will __________ (</t>
    </r>
    <r>
      <rPr>
        <b/>
        <sz val="14"/>
        <color rgb="FFFF0000"/>
        <rFont val="Calibri"/>
        <family val="2"/>
        <scheme val="minor"/>
      </rPr>
      <t>increase</t>
    </r>
    <r>
      <rPr>
        <b/>
        <sz val="14"/>
        <color theme="1"/>
        <rFont val="Calibri"/>
        <family val="2"/>
        <scheme val="minor"/>
      </rPr>
      <t xml:space="preserve">, </t>
    </r>
    <r>
      <rPr>
        <b/>
        <sz val="14"/>
        <rFont val="Calibri"/>
        <family val="2"/>
        <scheme val="minor"/>
      </rPr>
      <t>decrease</t>
    </r>
    <r>
      <rPr>
        <b/>
        <sz val="14"/>
        <color theme="1"/>
        <rFont val="Calibri"/>
        <family val="2"/>
        <scheme val="minor"/>
      </rPr>
      <t>) at the rate of $</t>
    </r>
    <r>
      <rPr>
        <b/>
        <sz val="14"/>
        <color rgb="FFFF0000"/>
        <rFont val="Calibri"/>
        <family val="2"/>
        <scheme val="minor"/>
      </rPr>
      <t>1.24</t>
    </r>
    <r>
      <rPr>
        <b/>
        <sz val="14"/>
        <color theme="1"/>
        <rFont val="Calibri"/>
        <family val="2"/>
        <scheme val="minor"/>
      </rPr>
      <t xml:space="preserve"> per month. (Round to the nearest cent, hundredth).  </t>
    </r>
  </si>
  <si>
    <r>
      <t xml:space="preserve">Correlation = Association BUT Correlation </t>
    </r>
    <r>
      <rPr>
        <b/>
        <sz val="14"/>
        <color rgb="FF00B050"/>
        <rFont val="Calibri"/>
        <family val="2"/>
      </rPr>
      <t>≠ Causation</t>
    </r>
  </si>
  <si>
    <t xml:space="preserve">Step #2  Take the point that must lie on the LSRL  ( 6.0 , 104.1 .) </t>
  </si>
  <si>
    <t xml:space="preserve">Step #3  Take the slope calculated earlier.   Slope = m = 1.24 </t>
  </si>
  <si>
    <t xml:space="preserve">Step #4  Substitute  X = 6 and Y = 104.1 and m = 1.24  into the slope-intercept equation </t>
  </si>
  <si>
    <t>104.1 = 1.24(6.0) + b</t>
  </si>
  <si>
    <t>104.1 = 7.44 + b</t>
  </si>
  <si>
    <t>96.66 = b</t>
  </si>
  <si>
    <r>
      <rPr>
        <b/>
        <sz val="16"/>
        <color rgb="FFFF0000"/>
        <rFont val="Calibri"/>
        <family val="2"/>
      </rPr>
      <t>Ŷ</t>
    </r>
    <r>
      <rPr>
        <b/>
        <sz val="16"/>
        <color rgb="FFFF0000"/>
        <rFont val="Calibri"/>
        <family val="2"/>
        <scheme val="minor"/>
      </rPr>
      <t xml:space="preserve"> = 1.24x + 96.66</t>
    </r>
  </si>
  <si>
    <t>Calculations</t>
  </si>
  <si>
    <t xml:space="preserve">D.      </t>
  </si>
  <si>
    <r>
      <rPr>
        <b/>
        <sz val="18"/>
        <color theme="1"/>
        <rFont val="Calibri"/>
        <family val="2"/>
        <scheme val="minor"/>
      </rPr>
      <t>A.</t>
    </r>
    <r>
      <rPr>
        <sz val="18"/>
        <color theme="1"/>
        <rFont val="Calibri"/>
        <family val="2"/>
        <scheme val="minor"/>
      </rPr>
      <t xml:space="preserve">  S</t>
    </r>
    <r>
      <rPr>
        <vertAlign val="subscript"/>
        <sz val="18"/>
        <color theme="1"/>
        <rFont val="Calibri"/>
        <family val="2"/>
        <scheme val="minor"/>
      </rPr>
      <t>Y</t>
    </r>
  </si>
  <si>
    <t>Mean</t>
  </si>
  <si>
    <t>Standard Dev.</t>
  </si>
  <si>
    <t xml:space="preserve"> Ŷ = 1.2(8) + $97 = 9.6 + $97 = $106.6</t>
  </si>
  <si>
    <r>
      <t xml:space="preserve">Residual = Y - </t>
    </r>
    <r>
      <rPr>
        <b/>
        <sz val="14"/>
        <color rgb="FF00B050"/>
        <rFont val="Calibri"/>
        <family val="2"/>
      </rPr>
      <t>Ŷ = $97.56 - $106.6 =</t>
    </r>
  </si>
  <si>
    <t>Caluclations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</si>
</sst>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"/>
    <numFmt numFmtId="166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bscript"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00B050"/>
      <name val="Calibri"/>
      <family val="2"/>
    </font>
    <font>
      <b/>
      <vertAlign val="subscript"/>
      <sz val="14"/>
      <color rgb="FF00B050"/>
      <name val="Calibri"/>
      <family val="2"/>
      <scheme val="minor"/>
    </font>
    <font>
      <b/>
      <sz val="16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bscript"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8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17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0" fontId="0" fillId="2" borderId="0" xfId="0" applyFill="1"/>
    <xf numFmtId="0" fontId="7" fillId="0" borderId="0" xfId="0" applyFont="1"/>
    <xf numFmtId="0" fontId="8" fillId="0" borderId="0" xfId="0" applyFont="1"/>
    <xf numFmtId="165" fontId="8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left" vertical="center" readingOrder="1"/>
    </xf>
    <xf numFmtId="0" fontId="12" fillId="0" borderId="0" xfId="0" applyFont="1"/>
    <xf numFmtId="164" fontId="8" fillId="0" borderId="0" xfId="0" applyNumberFormat="1" applyFont="1"/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top"/>
    </xf>
    <xf numFmtId="166" fontId="11" fillId="0" borderId="0" xfId="0" applyNumberFormat="1" applyFont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166" fontId="12" fillId="0" borderId="0" xfId="0" applyNumberFormat="1" applyFont="1" applyAlignment="1">
      <alignment vertical="top"/>
    </xf>
    <xf numFmtId="2" fontId="8" fillId="0" borderId="0" xfId="0" applyNumberFormat="1" applyFont="1"/>
    <xf numFmtId="2" fontId="8" fillId="0" borderId="0" xfId="1" applyNumberFormat="1" applyFont="1" applyAlignment="1">
      <alignment vertical="center"/>
    </xf>
    <xf numFmtId="0" fontId="18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0" fontId="2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2.5416666666666667E-2"/>
                  <c:y val="-0.66407042869641297"/>
                </c:manualLayout>
              </c:layout>
              <c:tx>
                <c:rich>
                  <a:bodyPr/>
                  <a:lstStyle/>
                  <a:p>
                    <a:pPr>
                      <a:defRPr sz="1600"/>
                    </a:pPr>
                    <a:r>
                      <a:rPr lang="en-US" sz="1600" baseline="0"/>
                      <a:t>L.S.R.L Equation: </a:t>
                    </a:r>
                    <a:r>
                      <a:rPr lang="en-US" sz="1600" baseline="0">
                        <a:latin typeface="Calibri"/>
                        <a:cs typeface="Calibri"/>
                      </a:rPr>
                      <a:t>Ŷ</a:t>
                    </a:r>
                    <a:r>
                      <a:rPr lang="en-US" sz="1600" baseline="0"/>
                      <a:t> = -5.5X + $182</a:t>
                    </a:r>
                    <a:endParaRPr lang="en-US" sz="1600"/>
                  </a:p>
                </c:rich>
              </c:tx>
              <c:numFmt formatCode="General" sourceLinked="0"/>
            </c:trendlineLbl>
          </c:trendline>
          <c:xVal>
            <c:numRef>
              <c:f>'PRACTICE #1'!$B$3:$B$14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'PRACTICE #1'!$C$3:$C$14</c:f>
              <c:numCache>
                <c:formatCode>"$"#,##0.00</c:formatCode>
                <c:ptCount val="12"/>
                <c:pt idx="0">
                  <c:v>186.75</c:v>
                </c:pt>
                <c:pt idx="1">
                  <c:v>188.12</c:v>
                </c:pt>
                <c:pt idx="2">
                  <c:v>169.45</c:v>
                </c:pt>
                <c:pt idx="3">
                  <c:v>127.65</c:v>
                </c:pt>
                <c:pt idx="4">
                  <c:v>139.87</c:v>
                </c:pt>
                <c:pt idx="5">
                  <c:v>154.76</c:v>
                </c:pt>
                <c:pt idx="6">
                  <c:v>140.91</c:v>
                </c:pt>
                <c:pt idx="7">
                  <c:v>134.12</c:v>
                </c:pt>
                <c:pt idx="8">
                  <c:v>130.4</c:v>
                </c:pt>
                <c:pt idx="9">
                  <c:v>148.21</c:v>
                </c:pt>
                <c:pt idx="10">
                  <c:v>125.67</c:v>
                </c:pt>
                <c:pt idx="11" formatCode="&quot;$&quot;#,##0.00_);[Red]\(&quot;$&quot;#,##0.00\)">
                  <c:v>110.16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085184"/>
        <c:axId val="115216768"/>
      </c:scatterChart>
      <c:valAx>
        <c:axId val="83085184"/>
        <c:scaling>
          <c:orientation val="minMax"/>
          <c:max val="12"/>
        </c:scaling>
        <c:delete val="0"/>
        <c:axPos val="b"/>
        <c:numFmt formatCode="General" sourceLinked="1"/>
        <c:majorTickMark val="out"/>
        <c:minorTickMark val="none"/>
        <c:tickLblPos val="nextTo"/>
        <c:crossAx val="115216768"/>
        <c:crosses val="autoZero"/>
        <c:crossBetween val="midCat"/>
      </c:valAx>
      <c:valAx>
        <c:axId val="115216768"/>
        <c:scaling>
          <c:orientation val="minMax"/>
          <c:max val="190"/>
          <c:min val="100"/>
        </c:scaling>
        <c:delete val="0"/>
        <c:axPos val="l"/>
        <c:majorGridlines/>
        <c:numFmt formatCode="&quot;$&quot;#,##0.00" sourceLinked="1"/>
        <c:majorTickMark val="out"/>
        <c:minorTickMark val="none"/>
        <c:tickLblPos val="nextTo"/>
        <c:crossAx val="83085184"/>
        <c:crosses val="autoZero"/>
        <c:crossBetween val="midCat"/>
        <c:majorUnit val="2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2.5527777777777778E-2"/>
                  <c:y val="-0.65481116943715367"/>
                </c:manualLayout>
              </c:layout>
              <c:tx>
                <c:rich>
                  <a:bodyPr/>
                  <a:lstStyle/>
                  <a:p>
                    <a:pPr>
                      <a:defRPr sz="1600"/>
                    </a:pPr>
                    <a:r>
                      <a:rPr lang="en-US" sz="1600" baseline="0"/>
                      <a:t>L.S.R.L Equation: </a:t>
                    </a:r>
                    <a:r>
                      <a:rPr lang="en-US" sz="1600" baseline="0">
                        <a:latin typeface="Calibri"/>
                        <a:cs typeface="Calibri"/>
                      </a:rPr>
                      <a:t>Ŷ</a:t>
                    </a:r>
                    <a:r>
                      <a:rPr lang="en-US" sz="1600" baseline="0"/>
                      <a:t> = -5.5X + $182</a:t>
                    </a:r>
                    <a:endParaRPr lang="en-US" sz="1600"/>
                  </a:p>
                </c:rich>
              </c:tx>
              <c:numFmt formatCode="General" sourceLinked="0"/>
            </c:trendlineLbl>
          </c:trendline>
          <c:xVal>
            <c:numRef>
              <c:f>'PRACTICE ANSWERS #1'!$B$3:$B$14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'PRACTICE ANSWERS #1'!$C$3:$C$14</c:f>
              <c:numCache>
                <c:formatCode>"$"#,##0.00</c:formatCode>
                <c:ptCount val="12"/>
                <c:pt idx="0">
                  <c:v>186.75</c:v>
                </c:pt>
                <c:pt idx="1">
                  <c:v>188.12</c:v>
                </c:pt>
                <c:pt idx="2">
                  <c:v>169.45</c:v>
                </c:pt>
                <c:pt idx="3">
                  <c:v>127.65</c:v>
                </c:pt>
                <c:pt idx="4">
                  <c:v>139.87</c:v>
                </c:pt>
                <c:pt idx="5">
                  <c:v>154.76</c:v>
                </c:pt>
                <c:pt idx="6">
                  <c:v>140.91</c:v>
                </c:pt>
                <c:pt idx="7">
                  <c:v>134.12</c:v>
                </c:pt>
                <c:pt idx="8">
                  <c:v>130.4</c:v>
                </c:pt>
                <c:pt idx="9">
                  <c:v>148.21</c:v>
                </c:pt>
                <c:pt idx="10">
                  <c:v>125.67</c:v>
                </c:pt>
                <c:pt idx="11" formatCode="&quot;$&quot;#,##0.00_);[Red]\(&quot;$&quot;#,##0.00\)">
                  <c:v>110.16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632000"/>
        <c:axId val="117671808"/>
      </c:scatterChart>
      <c:valAx>
        <c:axId val="117632000"/>
        <c:scaling>
          <c:orientation val="minMax"/>
          <c:max val="12"/>
        </c:scaling>
        <c:delete val="0"/>
        <c:axPos val="b"/>
        <c:numFmt formatCode="General" sourceLinked="1"/>
        <c:majorTickMark val="out"/>
        <c:minorTickMark val="none"/>
        <c:tickLblPos val="nextTo"/>
        <c:crossAx val="117671808"/>
        <c:crosses val="autoZero"/>
        <c:crossBetween val="midCat"/>
      </c:valAx>
      <c:valAx>
        <c:axId val="117671808"/>
        <c:scaling>
          <c:orientation val="minMax"/>
          <c:max val="190"/>
          <c:min val="100"/>
        </c:scaling>
        <c:delete val="0"/>
        <c:axPos val="l"/>
        <c:majorGridlines/>
        <c:numFmt formatCode="&quot;$&quot;#,##0.00" sourceLinked="1"/>
        <c:majorTickMark val="out"/>
        <c:minorTickMark val="none"/>
        <c:tickLblPos val="nextTo"/>
        <c:crossAx val="117632000"/>
        <c:crosses val="autoZero"/>
        <c:crossBetween val="midCat"/>
        <c:majorUnit val="2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44685039370079"/>
          <c:y val="7.4548702245552642E-2"/>
          <c:w val="0.82002537182852142"/>
          <c:h val="0.83261956838728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14583711982238778"/>
                  <c:y val="-0.11552019539224263"/>
                </c:manualLayout>
              </c:layout>
              <c:tx>
                <c:rich>
                  <a:bodyPr/>
                  <a:lstStyle/>
                  <a:p>
                    <a:pPr>
                      <a:defRPr sz="1800" b="1"/>
                    </a:pPr>
                    <a:r>
                      <a:rPr lang="en-US" sz="1800" b="1" i="0" u="none" strike="noStrike" baseline="0">
                        <a:effectLst/>
                      </a:rPr>
                      <a:t>L.S.R.L Equation: Ŷ </a:t>
                    </a:r>
                    <a:r>
                      <a:rPr lang="en-US" sz="1800" b="1" baseline="0"/>
                      <a:t> = 1.2x + $97</a:t>
                    </a:r>
                    <a:endParaRPr lang="en-US" sz="1800" b="1"/>
                  </a:p>
                </c:rich>
              </c:tx>
              <c:numFmt formatCode="General" sourceLinked="0"/>
            </c:trendlineLbl>
          </c:trendline>
          <c:xVal>
            <c:numRef>
              <c:f>'PRACTICE #2'!$B$3:$B$14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xVal>
          <c:yVal>
            <c:numRef>
              <c:f>'PRACTICE #2'!$C$3:$C$14</c:f>
              <c:numCache>
                <c:formatCode>"$"#,##0.00</c:formatCode>
                <c:ptCount val="12"/>
                <c:pt idx="0">
                  <c:v>97.54</c:v>
                </c:pt>
                <c:pt idx="1">
                  <c:v>98.7</c:v>
                </c:pt>
                <c:pt idx="2">
                  <c:v>108.65</c:v>
                </c:pt>
                <c:pt idx="3">
                  <c:v>99.88</c:v>
                </c:pt>
                <c:pt idx="4">
                  <c:v>98.54</c:v>
                </c:pt>
                <c:pt idx="5">
                  <c:v>100.78</c:v>
                </c:pt>
                <c:pt idx="6">
                  <c:v>108.79</c:v>
                </c:pt>
                <c:pt idx="7">
                  <c:v>97.56</c:v>
                </c:pt>
                <c:pt idx="8">
                  <c:v>109.76</c:v>
                </c:pt>
                <c:pt idx="9">
                  <c:v>114.23</c:v>
                </c:pt>
                <c:pt idx="10">
                  <c:v>110.6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3440"/>
        <c:axId val="33223424"/>
      </c:scatterChart>
      <c:valAx>
        <c:axId val="33213440"/>
        <c:scaling>
          <c:orientation val="minMax"/>
          <c:max val="12"/>
        </c:scaling>
        <c:delete val="0"/>
        <c:axPos val="b"/>
        <c:numFmt formatCode="General" sourceLinked="1"/>
        <c:majorTickMark val="out"/>
        <c:minorTickMark val="none"/>
        <c:tickLblPos val="nextTo"/>
        <c:crossAx val="33223424"/>
        <c:crosses val="autoZero"/>
        <c:crossBetween val="midCat"/>
      </c:valAx>
      <c:valAx>
        <c:axId val="33223424"/>
        <c:scaling>
          <c:orientation val="minMax"/>
          <c:max val="115"/>
          <c:min val="95"/>
        </c:scaling>
        <c:delete val="0"/>
        <c:axPos val="l"/>
        <c:majorGridlines/>
        <c:numFmt formatCode="&quot;$&quot;#,##0.00" sourceLinked="1"/>
        <c:majorTickMark val="out"/>
        <c:minorTickMark val="none"/>
        <c:tickLblPos val="nextTo"/>
        <c:crossAx val="33213440"/>
        <c:crosses val="autoZero"/>
        <c:crossBetween val="midCat"/>
        <c:majorUnit val="5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314324</xdr:colOff>
      <xdr:row>29</xdr:row>
      <xdr:rowOff>0</xdr:rowOff>
    </xdr:from>
    <xdr:ext cx="338137" cy="3874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7458074" y="59055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800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1">
                            <a:latin typeface="Cambria Math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7458074" y="59055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𝒀 ̂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2</xdr:col>
      <xdr:colOff>266700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24193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𝐘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24193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𝐘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0</xdr:col>
      <xdr:colOff>438150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4381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4381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𝐗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8</xdr:col>
      <xdr:colOff>314324</xdr:colOff>
      <xdr:row>29</xdr:row>
      <xdr:rowOff>0</xdr:rowOff>
    </xdr:from>
    <xdr:ext cx="338137" cy="3874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7458074" y="59055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800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1">
                            <a:latin typeface="Cambria Math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7458074" y="59055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𝒀 ̂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2</xdr:col>
      <xdr:colOff>266700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24193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𝐘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24193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𝐘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0</xdr:col>
      <xdr:colOff>438150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4381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4381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𝐗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8</xdr:col>
      <xdr:colOff>314324</xdr:colOff>
      <xdr:row>29</xdr:row>
      <xdr:rowOff>0</xdr:rowOff>
    </xdr:from>
    <xdr:ext cx="338137" cy="3874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7458074" y="59055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800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1">
                            <a:latin typeface="Cambria Math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7458074" y="59055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𝒀 ̂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2</xdr:col>
      <xdr:colOff>266700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24193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𝐘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24193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𝐘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0</xdr:col>
      <xdr:colOff>438150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4381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438150" y="59055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𝐗 ̅</a:t>
              </a:r>
              <a:endParaRPr lang="en-US" sz="1800" b="1" i="0"/>
            </a:p>
          </xdr:txBody>
        </xdr:sp>
      </mc:Fallback>
    </mc:AlternateContent>
    <xdr:clientData/>
  </xdr:oneCellAnchor>
  <xdr:twoCellAnchor>
    <xdr:from>
      <xdr:col>5</xdr:col>
      <xdr:colOff>352425</xdr:colOff>
      <xdr:row>3</xdr:row>
      <xdr:rowOff>161925</xdr:rowOff>
    </xdr:from>
    <xdr:to>
      <xdr:col>12</xdr:col>
      <xdr:colOff>57150</xdr:colOff>
      <xdr:row>18</xdr:row>
      <xdr:rowOff>47625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314324</xdr:colOff>
      <xdr:row>29</xdr:row>
      <xdr:rowOff>0</xdr:rowOff>
    </xdr:from>
    <xdr:ext cx="338137" cy="3874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8391524" y="565785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800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1">
                            <a:latin typeface="Cambria Math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8391524" y="565785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𝒀 ̂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2</xdr:col>
      <xdr:colOff>266700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33528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𝐘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33528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𝐘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0</xdr:col>
      <xdr:colOff>438150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13716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3716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𝐗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8</xdr:col>
      <xdr:colOff>314324</xdr:colOff>
      <xdr:row>29</xdr:row>
      <xdr:rowOff>0</xdr:rowOff>
    </xdr:from>
    <xdr:ext cx="338137" cy="3874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/>
            <xdr:cNvSpPr txBox="1"/>
          </xdr:nvSpPr>
          <xdr:spPr>
            <a:xfrm>
              <a:off x="8391524" y="565785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800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1">
                            <a:latin typeface="Cambria Math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14" name="TextBox 13"/>
            <xdr:cNvSpPr txBox="1"/>
          </xdr:nvSpPr>
          <xdr:spPr>
            <a:xfrm>
              <a:off x="8391524" y="565785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𝒀 ̂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2</xdr:col>
      <xdr:colOff>266700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/>
            <xdr:cNvSpPr txBox="1"/>
          </xdr:nvSpPr>
          <xdr:spPr>
            <a:xfrm>
              <a:off x="33528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𝐘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15" name="TextBox 14"/>
            <xdr:cNvSpPr txBox="1"/>
          </xdr:nvSpPr>
          <xdr:spPr>
            <a:xfrm>
              <a:off x="33528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𝐘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0</xdr:col>
      <xdr:colOff>438150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/>
            <xdr:cNvSpPr txBox="1"/>
          </xdr:nvSpPr>
          <xdr:spPr>
            <a:xfrm>
              <a:off x="13716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16" name="TextBox 15"/>
            <xdr:cNvSpPr txBox="1"/>
          </xdr:nvSpPr>
          <xdr:spPr>
            <a:xfrm>
              <a:off x="13716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𝐗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8</xdr:col>
      <xdr:colOff>314324</xdr:colOff>
      <xdr:row>29</xdr:row>
      <xdr:rowOff>0</xdr:rowOff>
    </xdr:from>
    <xdr:ext cx="338137" cy="3874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TextBox 37"/>
            <xdr:cNvSpPr txBox="1"/>
          </xdr:nvSpPr>
          <xdr:spPr>
            <a:xfrm>
              <a:off x="8067674" y="57150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800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1">
                            <a:latin typeface="Cambria Math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38" name="TextBox 37"/>
            <xdr:cNvSpPr txBox="1"/>
          </xdr:nvSpPr>
          <xdr:spPr>
            <a:xfrm>
              <a:off x="8067674" y="5715000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𝒀 ̂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2</xdr:col>
      <xdr:colOff>266700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TextBox 38"/>
            <xdr:cNvSpPr txBox="1"/>
          </xdr:nvSpPr>
          <xdr:spPr>
            <a:xfrm>
              <a:off x="33528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𝐘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39" name="TextBox 38"/>
            <xdr:cNvSpPr txBox="1"/>
          </xdr:nvSpPr>
          <xdr:spPr>
            <a:xfrm>
              <a:off x="3352800" y="565785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𝐘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0</xdr:col>
      <xdr:colOff>438150</xdr:colOff>
      <xdr:row>29</xdr:row>
      <xdr:rowOff>0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TextBox 39"/>
            <xdr:cNvSpPr txBox="1"/>
          </xdr:nvSpPr>
          <xdr:spPr>
            <a:xfrm>
              <a:off x="1047750" y="57150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40" name="TextBox 39"/>
            <xdr:cNvSpPr txBox="1"/>
          </xdr:nvSpPr>
          <xdr:spPr>
            <a:xfrm>
              <a:off x="1047750" y="5715000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𝐗 ̅</a:t>
              </a:r>
              <a:endParaRPr lang="en-US" sz="1800" b="1" i="0"/>
            </a:p>
          </xdr:txBody>
        </xdr:sp>
      </mc:Fallback>
    </mc:AlternateContent>
    <xdr:clientData/>
  </xdr:oneCellAnchor>
  <xdr:twoCellAnchor>
    <xdr:from>
      <xdr:col>5</xdr:col>
      <xdr:colOff>352425</xdr:colOff>
      <xdr:row>3</xdr:row>
      <xdr:rowOff>161925</xdr:rowOff>
    </xdr:from>
    <xdr:to>
      <xdr:col>12</xdr:col>
      <xdr:colOff>57150</xdr:colOff>
      <xdr:row>18</xdr:row>
      <xdr:rowOff>47625</xdr:rowOff>
    </xdr:to>
    <xdr:graphicFrame macro="">
      <xdr:nvGraphicFramePr>
        <xdr:cNvPr id="42" name="Chart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12</xdr:col>
      <xdr:colOff>47624</xdr:colOff>
      <xdr:row>53</xdr:row>
      <xdr:rowOff>28574</xdr:rowOff>
    </xdr:from>
    <xdr:ext cx="1114425" cy="5810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9934574" y="12144374"/>
              <a:ext cx="1114425" cy="5810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>
                  <a:solidFill>
                    <a:srgbClr val="FF0000"/>
                  </a:solidFill>
                  <a:ea typeface="Cambria Math"/>
                </a:rPr>
                <a:t>r </a:t>
              </a:r>
              <a14:m>
                <m:oMath xmlns:m="http://schemas.openxmlformats.org/officeDocument/2006/math">
                  <m:r>
                    <a:rPr lang="en-US" sz="2000" b="1" i="1">
                      <a:solidFill>
                        <a:srgbClr val="FF0000"/>
                      </a:solidFill>
                      <a:latin typeface="Cambria Math"/>
                      <a:ea typeface="Cambria Math"/>
                    </a:rPr>
                    <m:t>×</m:t>
                  </m:r>
                  <m:f>
                    <m:fPr>
                      <m:ctrlPr>
                        <a:rPr lang="en-US" sz="2000" b="1" i="1">
                          <a:solidFill>
                            <a:srgbClr val="FF0000"/>
                          </a:solidFill>
                          <a:latin typeface="Cambria Math"/>
                        </a:rPr>
                      </m:ctrlPr>
                    </m:fPr>
                    <m:num>
                      <m:r>
                        <a:rPr lang="en-US" sz="2000" b="1" i="1">
                          <a:solidFill>
                            <a:srgbClr val="FF0000"/>
                          </a:solidFill>
                          <a:latin typeface="Cambria Math"/>
                        </a:rPr>
                        <m:t>𝑺</m:t>
                      </m:r>
                      <m:r>
                        <a:rPr lang="en-US" sz="2000" b="1" i="1" baseline="-25000">
                          <a:solidFill>
                            <a:srgbClr val="FF0000"/>
                          </a:solidFill>
                          <a:latin typeface="Cambria Math"/>
                        </a:rPr>
                        <m:t>𝒀</m:t>
                      </m:r>
                    </m:num>
                    <m:den>
                      <m:r>
                        <a:rPr lang="en-US" sz="2000" b="1" i="1">
                          <a:solidFill>
                            <a:srgbClr val="FF0000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𝑺</m:t>
                      </m:r>
                      <m:r>
                        <a:rPr lang="en-US" sz="2000" b="1" i="1" baseline="-25000">
                          <a:solidFill>
                            <a:srgbClr val="FF0000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𝑿</m:t>
                      </m:r>
                    </m:den>
                  </m:f>
                </m:oMath>
              </a14:m>
              <a:r>
                <a:rPr lang="en-US" sz="2000" b="1">
                  <a:solidFill>
                    <a:srgbClr val="FF0000"/>
                  </a:solidFill>
                </a:rPr>
                <a:t> </a:t>
              </a: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9934574" y="12144374"/>
              <a:ext cx="1114425" cy="5810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>
                  <a:solidFill>
                    <a:srgbClr val="FF0000"/>
                  </a:solidFill>
                  <a:ea typeface="Cambria Math"/>
                </a:rPr>
                <a:t>r </a:t>
              </a:r>
              <a:r>
                <a:rPr lang="en-US" sz="2000" b="1" i="0">
                  <a:solidFill>
                    <a:srgbClr val="FF0000"/>
                  </a:solidFill>
                  <a:latin typeface="Cambria Math"/>
                  <a:ea typeface="Cambria Math"/>
                </a:rPr>
                <a:t>×</a:t>
              </a:r>
              <a:r>
                <a:rPr lang="en-US" sz="2000" b="1" i="0">
                  <a:solidFill>
                    <a:srgbClr val="FF0000"/>
                  </a:solidFill>
                  <a:latin typeface="Cambria Math"/>
                </a:rPr>
                <a:t>𝑺</a:t>
              </a:r>
              <a:r>
                <a:rPr lang="en-US" sz="2000" b="1" i="0" baseline="-25000">
                  <a:solidFill>
                    <a:srgbClr val="FF0000"/>
                  </a:solidFill>
                  <a:latin typeface="Cambria Math"/>
                </a:rPr>
                <a:t>𝒀/</a:t>
              </a:r>
              <a:r>
                <a:rPr lang="en-US" sz="2000" b="1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𝑺</a:t>
              </a:r>
              <a:r>
                <a:rPr lang="en-US" sz="2000" b="1" i="0" baseline="-25000">
                  <a:solidFill>
                    <a:srgbClr val="FF0000"/>
                  </a:solidFill>
                  <a:effectLst/>
                  <a:latin typeface="Cambria Math"/>
                  <a:ea typeface="+mn-ea"/>
                  <a:cs typeface="+mn-cs"/>
                </a:rPr>
                <a:t>𝑿</a:t>
              </a:r>
              <a:r>
                <a:rPr lang="en-US" sz="2000" b="1">
                  <a:solidFill>
                    <a:srgbClr val="FF0000"/>
                  </a:solidFill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781050</xdr:colOff>
      <xdr:row>57</xdr:row>
      <xdr:rowOff>171450</xdr:rowOff>
    </xdr:from>
    <xdr:ext cx="1114425" cy="5810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/>
            <xdr:cNvSpPr txBox="1"/>
          </xdr:nvSpPr>
          <xdr:spPr>
            <a:xfrm>
              <a:off x="2933700" y="13373100"/>
              <a:ext cx="1114425" cy="5810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>
                  <a:solidFill>
                    <a:srgbClr val="FF0000"/>
                  </a:solidFill>
                  <a:ea typeface="Cambria Math"/>
                </a:rPr>
                <a:t>r </a:t>
              </a:r>
              <a14:m>
                <m:oMath xmlns:m="http://schemas.openxmlformats.org/officeDocument/2006/math">
                  <m:r>
                    <a:rPr lang="en-US" sz="2000" b="1" i="1">
                      <a:solidFill>
                        <a:srgbClr val="FF0000"/>
                      </a:solidFill>
                      <a:latin typeface="Cambria Math"/>
                      <a:ea typeface="Cambria Math"/>
                    </a:rPr>
                    <m:t>×</m:t>
                  </m:r>
                  <m:f>
                    <m:fPr>
                      <m:ctrlPr>
                        <a:rPr lang="en-US" sz="2000" b="1" i="1">
                          <a:solidFill>
                            <a:srgbClr val="FF0000"/>
                          </a:solidFill>
                          <a:latin typeface="Cambria Math"/>
                        </a:rPr>
                      </m:ctrlPr>
                    </m:fPr>
                    <m:num>
                      <m:r>
                        <a:rPr lang="en-US" sz="2000" b="1" i="1">
                          <a:solidFill>
                            <a:srgbClr val="FF0000"/>
                          </a:solidFill>
                          <a:latin typeface="Cambria Math"/>
                        </a:rPr>
                        <m:t>𝑺</m:t>
                      </m:r>
                      <m:r>
                        <a:rPr lang="en-US" sz="2000" b="1" i="1" baseline="-25000">
                          <a:solidFill>
                            <a:srgbClr val="FF0000"/>
                          </a:solidFill>
                          <a:latin typeface="Cambria Math"/>
                        </a:rPr>
                        <m:t>𝒀</m:t>
                      </m:r>
                    </m:num>
                    <m:den>
                      <m:r>
                        <a:rPr lang="en-US" sz="2000" b="1" i="1">
                          <a:solidFill>
                            <a:srgbClr val="FF0000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𝑺</m:t>
                      </m:r>
                      <m:r>
                        <a:rPr lang="en-US" sz="2000" b="1" i="1" baseline="-25000">
                          <a:solidFill>
                            <a:srgbClr val="FF0000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𝑿</m:t>
                      </m:r>
                    </m:den>
                  </m:f>
                </m:oMath>
              </a14:m>
              <a:r>
                <a:rPr lang="en-US" sz="2000" b="1">
                  <a:solidFill>
                    <a:srgbClr val="FF0000"/>
                  </a:solidFill>
                </a:rPr>
                <a:t> = </a:t>
              </a:r>
            </a:p>
          </xdr:txBody>
        </xdr:sp>
      </mc:Choice>
      <mc:Fallback xmlns="">
        <xdr:sp macro="" textlink="">
          <xdr:nvSpPr>
            <xdr:cNvPr id="17" name="TextBox 16"/>
            <xdr:cNvSpPr txBox="1"/>
          </xdr:nvSpPr>
          <xdr:spPr>
            <a:xfrm>
              <a:off x="2933700" y="13373100"/>
              <a:ext cx="1114425" cy="5810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>
                  <a:solidFill>
                    <a:srgbClr val="FF0000"/>
                  </a:solidFill>
                  <a:ea typeface="Cambria Math"/>
                </a:rPr>
                <a:t>r </a:t>
              </a:r>
              <a:r>
                <a:rPr lang="en-US" sz="2000" b="1" i="0">
                  <a:solidFill>
                    <a:srgbClr val="FF0000"/>
                  </a:solidFill>
                  <a:latin typeface="Cambria Math"/>
                  <a:ea typeface="Cambria Math"/>
                </a:rPr>
                <a:t>×</a:t>
              </a:r>
              <a:r>
                <a:rPr lang="en-US" sz="2000" b="1" i="0">
                  <a:solidFill>
                    <a:srgbClr val="FF0000"/>
                  </a:solidFill>
                  <a:latin typeface="Cambria Math"/>
                </a:rPr>
                <a:t>𝑺</a:t>
              </a:r>
              <a:r>
                <a:rPr lang="en-US" sz="2000" b="1" i="0" baseline="-25000">
                  <a:solidFill>
                    <a:srgbClr val="FF0000"/>
                  </a:solidFill>
                  <a:latin typeface="Cambria Math"/>
                </a:rPr>
                <a:t>𝒀/</a:t>
              </a:r>
              <a:r>
                <a:rPr lang="en-US" sz="2000" b="1" i="0">
                  <a:solidFill>
                    <a:srgbClr val="FF0000"/>
                  </a:solidFill>
                  <a:effectLst/>
                  <a:latin typeface="+mn-lt"/>
                  <a:ea typeface="+mn-ea"/>
                  <a:cs typeface="+mn-cs"/>
                </a:rPr>
                <a:t>𝑺</a:t>
              </a:r>
              <a:r>
                <a:rPr lang="en-US" sz="2000" b="1" i="0" baseline="-25000">
                  <a:solidFill>
                    <a:srgbClr val="FF0000"/>
                  </a:solidFill>
                  <a:effectLst/>
                  <a:latin typeface="Cambria Math"/>
                  <a:ea typeface="+mn-ea"/>
                  <a:cs typeface="+mn-cs"/>
                </a:rPr>
                <a:t>𝑿</a:t>
              </a:r>
              <a:r>
                <a:rPr lang="en-US" sz="2000" b="1">
                  <a:solidFill>
                    <a:srgbClr val="FF0000"/>
                  </a:solidFill>
                </a:rPr>
                <a:t> = </a:t>
              </a:r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495299</xdr:colOff>
      <xdr:row>29</xdr:row>
      <xdr:rowOff>9525</xdr:rowOff>
    </xdr:from>
    <xdr:ext cx="338137" cy="3874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6076949" y="5915025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800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1">
                            <a:latin typeface="Cambria Math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6076949" y="5915025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𝒀 ̂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8</xdr:col>
      <xdr:colOff>323850</xdr:colOff>
      <xdr:row>28</xdr:row>
      <xdr:rowOff>161925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7467600" y="5876925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𝐘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7467600" y="5876925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𝐘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2</xdr:col>
      <xdr:colOff>333375</xdr:colOff>
      <xdr:row>29</xdr:row>
      <xdr:rowOff>9525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2486025" y="5915025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2486025" y="5915025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𝐗 ̅</a:t>
              </a:r>
              <a:endParaRPr lang="en-US" sz="1800" b="1" i="0"/>
            </a:p>
          </xdr:txBody>
        </xdr:sp>
      </mc:Fallback>
    </mc:AlternateContent>
    <xdr:clientData/>
  </xdr:oneCellAnchor>
  <xdr:twoCellAnchor>
    <xdr:from>
      <xdr:col>5</xdr:col>
      <xdr:colOff>352425</xdr:colOff>
      <xdr:row>3</xdr:row>
      <xdr:rowOff>161925</xdr:rowOff>
    </xdr:from>
    <xdr:to>
      <xdr:col>13</xdr:col>
      <xdr:colOff>190500</xdr:colOff>
      <xdr:row>18</xdr:row>
      <xdr:rowOff>47625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47624</xdr:colOff>
      <xdr:row>50</xdr:row>
      <xdr:rowOff>28574</xdr:rowOff>
    </xdr:from>
    <xdr:ext cx="1114425" cy="5810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/>
            <xdr:cNvSpPr txBox="1"/>
          </xdr:nvSpPr>
          <xdr:spPr>
            <a:xfrm>
              <a:off x="9934574" y="12144374"/>
              <a:ext cx="1114425" cy="5810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>
                  <a:solidFill>
                    <a:srgbClr val="FF0000"/>
                  </a:solidFill>
                  <a:ea typeface="Cambria Math"/>
                </a:rPr>
                <a:t>r </a:t>
              </a:r>
              <a14:m>
                <m:oMath xmlns:m="http://schemas.openxmlformats.org/officeDocument/2006/math">
                  <m:r>
                    <a:rPr lang="en-US" sz="2000" b="1" i="1">
                      <a:solidFill>
                        <a:srgbClr val="FF0000"/>
                      </a:solidFill>
                      <a:latin typeface="Cambria Math"/>
                      <a:ea typeface="Cambria Math"/>
                    </a:rPr>
                    <m:t>×</m:t>
                  </m:r>
                  <m:f>
                    <m:fPr>
                      <m:ctrlPr>
                        <a:rPr lang="en-US" sz="2000" b="1" i="1">
                          <a:solidFill>
                            <a:srgbClr val="FF0000"/>
                          </a:solidFill>
                          <a:latin typeface="Cambria Math"/>
                        </a:rPr>
                      </m:ctrlPr>
                    </m:fPr>
                    <m:num>
                      <m:r>
                        <a:rPr lang="en-US" sz="2000" b="1" i="1">
                          <a:solidFill>
                            <a:srgbClr val="FF0000"/>
                          </a:solidFill>
                          <a:latin typeface="Cambria Math"/>
                        </a:rPr>
                        <m:t>𝑺</m:t>
                      </m:r>
                      <m:r>
                        <a:rPr lang="en-US" sz="2000" b="1" i="1" baseline="-25000">
                          <a:solidFill>
                            <a:srgbClr val="FF0000"/>
                          </a:solidFill>
                          <a:latin typeface="Cambria Math"/>
                        </a:rPr>
                        <m:t>𝒀</m:t>
                      </m:r>
                    </m:num>
                    <m:den>
                      <m:r>
                        <a:rPr lang="en-US" sz="2000" b="1" i="1">
                          <a:solidFill>
                            <a:srgbClr val="FF0000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𝑺</m:t>
                      </m:r>
                      <m:r>
                        <a:rPr lang="en-US" sz="2000" b="1" i="1" baseline="-25000">
                          <a:solidFill>
                            <a:srgbClr val="FF0000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𝑿</m:t>
                      </m:r>
                    </m:den>
                  </m:f>
                </m:oMath>
              </a14:m>
              <a:r>
                <a:rPr lang="en-US" sz="2000" b="1">
                  <a:solidFill>
                    <a:srgbClr val="FF0000"/>
                  </a:solidFill>
                </a:rPr>
                <a:t> </a:t>
              </a:r>
            </a:p>
          </xdr:txBody>
        </xdr:sp>
      </mc:Choice>
      <mc:Fallback xmlns="">
        <xdr:sp macro="" textlink="">
          <xdr:nvSpPr>
            <xdr:cNvPr id="12" name="TextBox 11"/>
            <xdr:cNvSpPr txBox="1"/>
          </xdr:nvSpPr>
          <xdr:spPr>
            <a:xfrm>
              <a:off x="9934574" y="12144374"/>
              <a:ext cx="1114425" cy="5810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>
                  <a:solidFill>
                    <a:srgbClr val="FF0000"/>
                  </a:solidFill>
                  <a:ea typeface="Cambria Math"/>
                </a:rPr>
                <a:t>r </a:t>
              </a:r>
              <a:r>
                <a:rPr lang="en-US" sz="2000" b="1" i="0">
                  <a:solidFill>
                    <a:srgbClr val="FF0000"/>
                  </a:solidFill>
                  <a:latin typeface="Cambria Math"/>
                  <a:ea typeface="Cambria Math"/>
                </a:rPr>
                <a:t>×</a:t>
              </a:r>
              <a:r>
                <a:rPr lang="en-US" sz="2000" b="1" i="0">
                  <a:solidFill>
                    <a:srgbClr val="FF0000"/>
                  </a:solidFill>
                  <a:latin typeface="Cambria Math"/>
                </a:rPr>
                <a:t>𝑺</a:t>
              </a:r>
              <a:r>
                <a:rPr lang="en-US" sz="2000" b="1" i="0" baseline="-25000">
                  <a:solidFill>
                    <a:srgbClr val="FF0000"/>
                  </a:solidFill>
                  <a:latin typeface="Cambria Math"/>
                </a:rPr>
                <a:t>𝒀/</a:t>
              </a:r>
              <a:r>
                <a:rPr lang="en-US" sz="2000" b="1" i="0">
                  <a:solidFill>
                    <a:srgbClr val="FF0000"/>
                  </a:solidFill>
                  <a:effectLst/>
                  <a:latin typeface="Cambria Math"/>
                  <a:ea typeface="+mn-ea"/>
                  <a:cs typeface="+mn-cs"/>
                </a:rPr>
                <a:t>𝑺</a:t>
              </a:r>
              <a:r>
                <a:rPr lang="en-US" sz="2000" b="1" i="0" baseline="-25000">
                  <a:solidFill>
                    <a:srgbClr val="FF0000"/>
                  </a:solidFill>
                  <a:effectLst/>
                  <a:latin typeface="Cambria Math"/>
                  <a:ea typeface="+mn-ea"/>
                  <a:cs typeface="+mn-cs"/>
                </a:rPr>
                <a:t>𝑿</a:t>
              </a:r>
              <a:r>
                <a:rPr lang="en-US" sz="2000" b="1">
                  <a:solidFill>
                    <a:srgbClr val="FF0000"/>
                  </a:solidFill>
                </a:rPr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781050</xdr:colOff>
      <xdr:row>54</xdr:row>
      <xdr:rowOff>171450</xdr:rowOff>
    </xdr:from>
    <xdr:ext cx="1114425" cy="58102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/>
            <xdr:cNvSpPr txBox="1"/>
          </xdr:nvSpPr>
          <xdr:spPr>
            <a:xfrm>
              <a:off x="2933700" y="13373100"/>
              <a:ext cx="1114425" cy="5810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>
                  <a:solidFill>
                    <a:srgbClr val="FF0000"/>
                  </a:solidFill>
                  <a:ea typeface="Cambria Math"/>
                </a:rPr>
                <a:t>r </a:t>
              </a:r>
              <a14:m>
                <m:oMath xmlns:m="http://schemas.openxmlformats.org/officeDocument/2006/math">
                  <m:r>
                    <a:rPr lang="en-US" sz="2000" b="1" i="1">
                      <a:solidFill>
                        <a:srgbClr val="FF0000"/>
                      </a:solidFill>
                      <a:latin typeface="Cambria Math"/>
                      <a:ea typeface="Cambria Math"/>
                    </a:rPr>
                    <m:t>×</m:t>
                  </m:r>
                  <m:f>
                    <m:fPr>
                      <m:ctrlPr>
                        <a:rPr lang="en-US" sz="2000" b="1" i="1">
                          <a:solidFill>
                            <a:srgbClr val="FF0000"/>
                          </a:solidFill>
                          <a:latin typeface="Cambria Math"/>
                        </a:rPr>
                      </m:ctrlPr>
                    </m:fPr>
                    <m:num>
                      <m:r>
                        <a:rPr lang="en-US" sz="2000" b="1" i="1">
                          <a:solidFill>
                            <a:srgbClr val="FF0000"/>
                          </a:solidFill>
                          <a:latin typeface="Cambria Math"/>
                        </a:rPr>
                        <m:t>𝑺</m:t>
                      </m:r>
                      <m:r>
                        <a:rPr lang="en-US" sz="2000" b="1" i="1" baseline="-25000">
                          <a:solidFill>
                            <a:srgbClr val="FF0000"/>
                          </a:solidFill>
                          <a:latin typeface="Cambria Math"/>
                        </a:rPr>
                        <m:t>𝒀</m:t>
                      </m:r>
                    </m:num>
                    <m:den>
                      <m:r>
                        <a:rPr lang="en-US" sz="2000" b="1" i="1">
                          <a:solidFill>
                            <a:srgbClr val="FF0000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𝑺</m:t>
                      </m:r>
                      <m:r>
                        <a:rPr lang="en-US" sz="2000" b="1" i="1" baseline="-25000">
                          <a:solidFill>
                            <a:srgbClr val="FF0000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𝑿</m:t>
                      </m:r>
                    </m:den>
                  </m:f>
                </m:oMath>
              </a14:m>
              <a:r>
                <a:rPr lang="en-US" sz="2000" b="1">
                  <a:solidFill>
                    <a:srgbClr val="FF0000"/>
                  </a:solidFill>
                </a:rPr>
                <a:t> = </a:t>
              </a:r>
            </a:p>
          </xdr:txBody>
        </xdr:sp>
      </mc:Choice>
      <mc:Fallback xmlns="">
        <xdr:sp macro="" textlink="">
          <xdr:nvSpPr>
            <xdr:cNvPr id="13" name="TextBox 12"/>
            <xdr:cNvSpPr txBox="1"/>
          </xdr:nvSpPr>
          <xdr:spPr>
            <a:xfrm>
              <a:off x="2933700" y="13373100"/>
              <a:ext cx="1114425" cy="5810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2000" b="1">
                  <a:solidFill>
                    <a:srgbClr val="FF0000"/>
                  </a:solidFill>
                  <a:ea typeface="Cambria Math"/>
                </a:rPr>
                <a:t>r </a:t>
              </a:r>
              <a:r>
                <a:rPr lang="en-US" sz="2000" b="1" i="0">
                  <a:solidFill>
                    <a:srgbClr val="FF0000"/>
                  </a:solidFill>
                  <a:latin typeface="Cambria Math"/>
                  <a:ea typeface="Cambria Math"/>
                </a:rPr>
                <a:t>×</a:t>
              </a:r>
              <a:r>
                <a:rPr lang="en-US" sz="2000" b="1" i="0">
                  <a:solidFill>
                    <a:srgbClr val="FF0000"/>
                  </a:solidFill>
                  <a:latin typeface="Cambria Math"/>
                </a:rPr>
                <a:t>𝑺</a:t>
              </a:r>
              <a:r>
                <a:rPr lang="en-US" sz="2000" b="1" i="0" baseline="-25000">
                  <a:solidFill>
                    <a:srgbClr val="FF0000"/>
                  </a:solidFill>
                  <a:latin typeface="Cambria Math"/>
                </a:rPr>
                <a:t>𝒀/</a:t>
              </a:r>
              <a:r>
                <a:rPr lang="en-US" sz="2000" b="1" i="0">
                  <a:solidFill>
                    <a:srgbClr val="FF0000"/>
                  </a:solidFill>
                  <a:effectLst/>
                  <a:latin typeface="Cambria Math"/>
                  <a:ea typeface="+mn-ea"/>
                  <a:cs typeface="+mn-cs"/>
                </a:rPr>
                <a:t>𝑺</a:t>
              </a:r>
              <a:r>
                <a:rPr lang="en-US" sz="2000" b="1" i="0" baseline="-25000">
                  <a:solidFill>
                    <a:srgbClr val="FF0000"/>
                  </a:solidFill>
                  <a:effectLst/>
                  <a:latin typeface="Cambria Math"/>
                  <a:ea typeface="+mn-ea"/>
                  <a:cs typeface="+mn-cs"/>
                </a:rPr>
                <a:t>𝑿</a:t>
              </a:r>
              <a:r>
                <a:rPr lang="en-US" sz="2000" b="1">
                  <a:solidFill>
                    <a:srgbClr val="FF0000"/>
                  </a:solidFill>
                </a:rPr>
                <a:t> = </a:t>
              </a:r>
            </a:p>
          </xdr:txBody>
        </xdr:sp>
      </mc:Fallback>
    </mc:AlternateContent>
    <xdr:clientData/>
  </xdr:oneCellAnchor>
  <xdr:twoCellAnchor editAs="oneCell">
    <xdr:from>
      <xdr:col>4</xdr:col>
      <xdr:colOff>476250</xdr:colOff>
      <xdr:row>1</xdr:row>
      <xdr:rowOff>171450</xdr:rowOff>
    </xdr:from>
    <xdr:to>
      <xdr:col>11</xdr:col>
      <xdr:colOff>457200</xdr:colOff>
      <xdr:row>16</xdr:row>
      <xdr:rowOff>9525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361950"/>
          <a:ext cx="5314950" cy="274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495299</xdr:colOff>
      <xdr:row>25</xdr:row>
      <xdr:rowOff>9525</xdr:rowOff>
    </xdr:from>
    <xdr:ext cx="338137" cy="3874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/>
            <xdr:cNvSpPr txBox="1"/>
          </xdr:nvSpPr>
          <xdr:spPr>
            <a:xfrm>
              <a:off x="6076949" y="5915025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800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1">
                            <a:latin typeface="Cambria Math"/>
                          </a:rPr>
                          <m:t>𝒀</m:t>
                        </m:r>
                      </m:e>
                    </m:acc>
                  </m:oMath>
                </m:oMathPara>
              </a14:m>
              <a:endParaRPr lang="en-US" sz="1800"/>
            </a:p>
          </xdr:txBody>
        </xdr:sp>
      </mc:Choice>
      <mc:Fallback xmlns="">
        <xdr:sp macro="" textlink="">
          <xdr:nvSpPr>
            <xdr:cNvPr id="19" name="TextBox 18"/>
            <xdr:cNvSpPr txBox="1"/>
          </xdr:nvSpPr>
          <xdr:spPr>
            <a:xfrm>
              <a:off x="6076949" y="5915025"/>
              <a:ext cx="338137" cy="387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𝒀 ̂</a:t>
              </a:r>
              <a:endParaRPr lang="en-US" sz="1800"/>
            </a:p>
          </xdr:txBody>
        </xdr:sp>
      </mc:Fallback>
    </mc:AlternateContent>
    <xdr:clientData/>
  </xdr:oneCellAnchor>
  <xdr:oneCellAnchor>
    <xdr:from>
      <xdr:col>8</xdr:col>
      <xdr:colOff>323850</xdr:colOff>
      <xdr:row>24</xdr:row>
      <xdr:rowOff>161925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/>
            <xdr:cNvSpPr txBox="1"/>
          </xdr:nvSpPr>
          <xdr:spPr>
            <a:xfrm>
              <a:off x="7467600" y="5876925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𝐘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20" name="TextBox 19"/>
            <xdr:cNvSpPr txBox="1"/>
          </xdr:nvSpPr>
          <xdr:spPr>
            <a:xfrm>
              <a:off x="7467600" y="5876925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𝐘 ̅</a:t>
              </a:r>
              <a:endParaRPr lang="en-US" sz="1800" b="1" i="0"/>
            </a:p>
          </xdr:txBody>
        </xdr:sp>
      </mc:Fallback>
    </mc:AlternateContent>
    <xdr:clientData/>
  </xdr:oneCellAnchor>
  <xdr:oneCellAnchor>
    <xdr:from>
      <xdr:col>2</xdr:col>
      <xdr:colOff>333375</xdr:colOff>
      <xdr:row>25</xdr:row>
      <xdr:rowOff>9525</xdr:rowOff>
    </xdr:from>
    <xdr:ext cx="390525" cy="37875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/>
            <xdr:cNvSpPr txBox="1"/>
          </xdr:nvSpPr>
          <xdr:spPr>
            <a:xfrm>
              <a:off x="2486025" y="5915025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n-US" sz="1800" b="1" i="1">
                            <a:latin typeface="Cambria Math"/>
                          </a:rPr>
                        </m:ctrlPr>
                      </m:accPr>
                      <m:e>
                        <m:r>
                          <a:rPr lang="en-US" sz="1800" b="1" i="0">
                            <a:latin typeface="Cambria Math"/>
                          </a:rPr>
                          <m:t>𝐗</m:t>
                        </m:r>
                      </m:e>
                    </m:acc>
                  </m:oMath>
                </m:oMathPara>
              </a14:m>
              <a:endParaRPr lang="en-US" sz="1800" b="1" i="0"/>
            </a:p>
          </xdr:txBody>
        </xdr:sp>
      </mc:Choice>
      <mc:Fallback xmlns="">
        <xdr:sp macro="" textlink="">
          <xdr:nvSpPr>
            <xdr:cNvPr id="21" name="TextBox 20"/>
            <xdr:cNvSpPr txBox="1"/>
          </xdr:nvSpPr>
          <xdr:spPr>
            <a:xfrm>
              <a:off x="2486025" y="5915025"/>
              <a:ext cx="390525" cy="3787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800" b="1" i="0">
                  <a:latin typeface="Cambria Math"/>
                </a:rPr>
                <a:t>𝐗 ̅</a:t>
              </a:r>
              <a:endParaRPr lang="en-US" sz="1800" b="1" i="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8"/>
  <sheetViews>
    <sheetView workbookViewId="0">
      <selection activeCell="D15" sqref="D15"/>
    </sheetView>
  </sheetViews>
  <sheetFormatPr defaultRowHeight="15" x14ac:dyDescent="0.25"/>
  <cols>
    <col min="1" max="1" width="16.7109375" customWidth="1"/>
    <col min="2" max="2" width="15.5703125" customWidth="1"/>
    <col min="3" max="3" width="17.7109375" customWidth="1"/>
    <col min="5" max="5" width="15.42578125" customWidth="1"/>
    <col min="7" max="7" width="14.28515625" customWidth="1"/>
    <col min="9" max="9" width="13" customWidth="1"/>
  </cols>
  <sheetData>
    <row r="2" spans="1:3" ht="18.75" x14ac:dyDescent="0.3">
      <c r="A2" s="3" t="s">
        <v>0</v>
      </c>
      <c r="B2" s="3" t="s">
        <v>10</v>
      </c>
      <c r="C2" s="3" t="s">
        <v>11</v>
      </c>
    </row>
    <row r="3" spans="1:3" x14ac:dyDescent="0.25">
      <c r="A3" s="10" t="s">
        <v>18</v>
      </c>
      <c r="B3" s="10">
        <v>1</v>
      </c>
      <c r="C3" s="12">
        <v>186.75</v>
      </c>
    </row>
    <row r="4" spans="1:3" x14ac:dyDescent="0.25">
      <c r="A4" s="11" t="s">
        <v>19</v>
      </c>
      <c r="B4" s="10">
        <v>2</v>
      </c>
      <c r="C4" s="12">
        <v>188.12</v>
      </c>
    </row>
    <row r="5" spans="1:3" x14ac:dyDescent="0.25">
      <c r="A5" s="13" t="s">
        <v>1</v>
      </c>
      <c r="B5" s="10">
        <v>3</v>
      </c>
      <c r="C5" s="4">
        <v>169.45</v>
      </c>
    </row>
    <row r="6" spans="1:3" x14ac:dyDescent="0.25">
      <c r="A6" s="14" t="s">
        <v>2</v>
      </c>
      <c r="B6" s="10">
        <v>4</v>
      </c>
      <c r="C6" s="4">
        <v>127.65</v>
      </c>
    </row>
    <row r="7" spans="1:3" x14ac:dyDescent="0.25">
      <c r="A7" s="2" t="s">
        <v>3</v>
      </c>
      <c r="B7" s="10">
        <v>5</v>
      </c>
      <c r="C7" s="4">
        <v>139.87</v>
      </c>
    </row>
    <row r="8" spans="1:3" x14ac:dyDescent="0.25">
      <c r="A8" s="2" t="s">
        <v>4</v>
      </c>
      <c r="B8" s="10">
        <v>6</v>
      </c>
      <c r="C8" s="4">
        <v>154.76</v>
      </c>
    </row>
    <row r="9" spans="1:3" x14ac:dyDescent="0.25">
      <c r="A9" s="14" t="s">
        <v>5</v>
      </c>
      <c r="B9" s="10">
        <v>7</v>
      </c>
      <c r="C9" s="4">
        <v>140.91</v>
      </c>
    </row>
    <row r="10" spans="1:3" x14ac:dyDescent="0.25">
      <c r="A10" s="2" t="s">
        <v>6</v>
      </c>
      <c r="B10" s="10">
        <v>8</v>
      </c>
      <c r="C10" s="4">
        <v>134.12</v>
      </c>
    </row>
    <row r="11" spans="1:3" x14ac:dyDescent="0.25">
      <c r="A11" s="2" t="s">
        <v>7</v>
      </c>
      <c r="B11" s="10">
        <v>9</v>
      </c>
      <c r="C11" s="4">
        <v>130.4</v>
      </c>
    </row>
    <row r="12" spans="1:3" x14ac:dyDescent="0.25">
      <c r="A12" s="2" t="s">
        <v>8</v>
      </c>
      <c r="B12" s="10">
        <v>10</v>
      </c>
      <c r="C12" s="4">
        <v>148.21</v>
      </c>
    </row>
    <row r="13" spans="1:3" x14ac:dyDescent="0.25">
      <c r="A13" s="2" t="s">
        <v>9</v>
      </c>
      <c r="B13" s="10">
        <v>11</v>
      </c>
      <c r="C13" s="4">
        <v>125.67</v>
      </c>
    </row>
    <row r="14" spans="1:3" x14ac:dyDescent="0.25">
      <c r="A14" s="2" t="s">
        <v>17</v>
      </c>
      <c r="B14" s="10">
        <v>12</v>
      </c>
      <c r="C14" s="9">
        <v>110.16</v>
      </c>
    </row>
    <row r="21" spans="1:9" ht="18.75" x14ac:dyDescent="0.3">
      <c r="A21" s="7" t="s">
        <v>21</v>
      </c>
      <c r="B21" s="7"/>
      <c r="C21" s="7"/>
      <c r="D21" s="7"/>
    </row>
    <row r="22" spans="1:9" ht="18.75" x14ac:dyDescent="0.3">
      <c r="A22" s="7"/>
      <c r="B22" s="7"/>
      <c r="C22" s="7"/>
      <c r="D22" s="7"/>
    </row>
    <row r="23" spans="1:9" ht="18.75" x14ac:dyDescent="0.3">
      <c r="A23" s="7" t="s">
        <v>22</v>
      </c>
      <c r="B23" s="7"/>
      <c r="C23" s="7"/>
      <c r="D23" s="7"/>
    </row>
    <row r="24" spans="1:9" ht="18.75" x14ac:dyDescent="0.3">
      <c r="A24" s="7" t="s">
        <v>20</v>
      </c>
      <c r="B24" s="7"/>
      <c r="C24" s="7"/>
      <c r="D24" s="7"/>
    </row>
    <row r="25" spans="1:9" ht="18.75" x14ac:dyDescent="0.3">
      <c r="A25" s="7" t="s">
        <v>24</v>
      </c>
      <c r="B25" s="7"/>
      <c r="C25" s="7"/>
      <c r="D25" s="7"/>
    </row>
    <row r="26" spans="1:9" ht="18.75" x14ac:dyDescent="0.3">
      <c r="A26" s="7" t="s">
        <v>23</v>
      </c>
      <c r="B26" s="7"/>
      <c r="C26" s="7"/>
      <c r="D26" s="7"/>
    </row>
    <row r="27" spans="1:9" ht="18.75" x14ac:dyDescent="0.3">
      <c r="A27" s="7" t="s">
        <v>25</v>
      </c>
      <c r="B27" s="7"/>
      <c r="C27" s="7"/>
      <c r="D27" s="7"/>
    </row>
    <row r="30" spans="1:9" ht="26.25" x14ac:dyDescent="0.45">
      <c r="A30" s="5" t="s">
        <v>12</v>
      </c>
      <c r="C30" s="1" t="s">
        <v>13</v>
      </c>
      <c r="E30" s="6" t="s">
        <v>14</v>
      </c>
      <c r="G30" s="6" t="s">
        <v>15</v>
      </c>
      <c r="I30" s="6" t="s">
        <v>16</v>
      </c>
    </row>
    <row r="31" spans="1:9" ht="14.25" customHeight="1" x14ac:dyDescent="0.35">
      <c r="A31" s="5"/>
      <c r="C31" s="1"/>
      <c r="E31" s="6"/>
      <c r="G31" s="6"/>
      <c r="I31" s="6"/>
    </row>
    <row r="32" spans="1:9" ht="23.25" x14ac:dyDescent="0.35">
      <c r="A32" s="7" t="s">
        <v>46</v>
      </c>
      <c r="C32" s="1"/>
      <c r="E32" s="6"/>
      <c r="G32" s="6"/>
      <c r="I32" s="6"/>
    </row>
    <row r="33" spans="1:13" ht="17.25" customHeight="1" x14ac:dyDescent="0.35">
      <c r="A33" s="5"/>
    </row>
    <row r="34" spans="1:13" ht="18.75" x14ac:dyDescent="0.3">
      <c r="A34" s="7" t="s">
        <v>44</v>
      </c>
    </row>
    <row r="36" spans="1:13" ht="18" customHeight="1" x14ac:dyDescent="0.35">
      <c r="A36" s="7" t="s">
        <v>47</v>
      </c>
      <c r="C36" s="1"/>
      <c r="E36" s="6"/>
      <c r="G36" s="6"/>
      <c r="I36" s="6"/>
    </row>
    <row r="37" spans="1:13" ht="17.25" customHeight="1" x14ac:dyDescent="0.35">
      <c r="A37" s="5"/>
    </row>
    <row r="38" spans="1:13" ht="18.75" x14ac:dyDescent="0.3">
      <c r="A38" s="7" t="s">
        <v>48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40" spans="1:13" ht="18.75" x14ac:dyDescent="0.3">
      <c r="A40" s="7" t="s">
        <v>49</v>
      </c>
    </row>
    <row r="42" spans="1:13" ht="18.75" x14ac:dyDescent="0.3">
      <c r="A42" s="8" t="s">
        <v>50</v>
      </c>
    </row>
    <row r="44" spans="1:13" ht="18.75" x14ac:dyDescent="0.3">
      <c r="A44" s="7" t="s">
        <v>51</v>
      </c>
    </row>
    <row r="46" spans="1:13" ht="18.75" x14ac:dyDescent="0.3">
      <c r="A46" s="7" t="s">
        <v>52</v>
      </c>
    </row>
    <row r="47" spans="1:13" ht="18.75" x14ac:dyDescent="0.3">
      <c r="A47" s="7"/>
    </row>
    <row r="48" spans="1:13" ht="18.75" x14ac:dyDescent="0.3">
      <c r="A48" s="7" t="s">
        <v>87</v>
      </c>
      <c r="K48" s="7" t="s">
        <v>89</v>
      </c>
    </row>
    <row r="50" spans="1:13" ht="18.75" x14ac:dyDescent="0.3">
      <c r="A50" s="7" t="s">
        <v>53</v>
      </c>
    </row>
    <row r="52" spans="1:13" ht="18.75" x14ac:dyDescent="0.3">
      <c r="A52" s="7" t="s">
        <v>88</v>
      </c>
      <c r="H52" s="7" t="s">
        <v>32</v>
      </c>
    </row>
    <row r="54" spans="1:13" ht="18.75" x14ac:dyDescent="0.3">
      <c r="A54" s="7" t="s">
        <v>54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6" spans="1:13" ht="18.75" x14ac:dyDescent="0.3">
      <c r="A56" s="7" t="s">
        <v>55</v>
      </c>
    </row>
    <row r="57" spans="1:13" ht="18.75" x14ac:dyDescent="0.3">
      <c r="A57" s="7"/>
    </row>
    <row r="58" spans="1:13" ht="18.75" x14ac:dyDescent="0.3">
      <c r="A58" s="7" t="s">
        <v>56</v>
      </c>
    </row>
    <row r="59" spans="1:13" ht="18.75" x14ac:dyDescent="0.3">
      <c r="A59" s="7"/>
    </row>
    <row r="60" spans="1:13" ht="18.75" x14ac:dyDescent="0.3">
      <c r="A60" s="7" t="s">
        <v>36</v>
      </c>
    </row>
    <row r="61" spans="1:13" ht="18.75" x14ac:dyDescent="0.3">
      <c r="A61" s="7"/>
    </row>
    <row r="62" spans="1:13" ht="18.75" x14ac:dyDescent="0.3">
      <c r="A62" s="7" t="s">
        <v>37</v>
      </c>
    </row>
    <row r="63" spans="1:13" ht="18.75" x14ac:dyDescent="0.3">
      <c r="B63" s="7"/>
      <c r="C63" s="7" t="s">
        <v>38</v>
      </c>
    </row>
    <row r="66" spans="1:15" ht="26.25" x14ac:dyDescent="0.4">
      <c r="A66" s="16" t="s">
        <v>35</v>
      </c>
    </row>
    <row r="78" spans="1:15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1"/>
  <sheetViews>
    <sheetView tabSelected="1" topLeftCell="A59" workbookViewId="0">
      <selection activeCell="O79" sqref="O79"/>
    </sheetView>
  </sheetViews>
  <sheetFormatPr defaultRowHeight="15" x14ac:dyDescent="0.25"/>
  <cols>
    <col min="1" max="1" width="16.7109375" customWidth="1"/>
    <col min="2" max="2" width="15.5703125" customWidth="1"/>
    <col min="3" max="3" width="17.7109375" customWidth="1"/>
    <col min="5" max="5" width="15.42578125" customWidth="1"/>
    <col min="7" max="7" width="14.28515625" customWidth="1"/>
    <col min="9" max="9" width="13" customWidth="1"/>
    <col min="10" max="10" width="9.85546875" bestFit="1" customWidth="1"/>
  </cols>
  <sheetData>
    <row r="2" spans="1:3" ht="18.75" x14ac:dyDescent="0.3">
      <c r="A2" s="3" t="s">
        <v>0</v>
      </c>
      <c r="B2" s="3" t="s">
        <v>10</v>
      </c>
      <c r="C2" s="3" t="s">
        <v>11</v>
      </c>
    </row>
    <row r="3" spans="1:3" x14ac:dyDescent="0.25">
      <c r="A3" s="10" t="s">
        <v>18</v>
      </c>
      <c r="B3" s="10">
        <v>1</v>
      </c>
      <c r="C3" s="12">
        <v>186.75</v>
      </c>
    </row>
    <row r="4" spans="1:3" x14ac:dyDescent="0.25">
      <c r="A4" s="11" t="s">
        <v>19</v>
      </c>
      <c r="B4" s="10">
        <v>2</v>
      </c>
      <c r="C4" s="12">
        <v>188.12</v>
      </c>
    </row>
    <row r="5" spans="1:3" x14ac:dyDescent="0.25">
      <c r="A5" s="13" t="s">
        <v>1</v>
      </c>
      <c r="B5" s="10">
        <v>3</v>
      </c>
      <c r="C5" s="4">
        <v>169.45</v>
      </c>
    </row>
    <row r="6" spans="1:3" x14ac:dyDescent="0.25">
      <c r="A6" s="14" t="s">
        <v>2</v>
      </c>
      <c r="B6" s="10">
        <v>4</v>
      </c>
      <c r="C6" s="4">
        <v>127.65</v>
      </c>
    </row>
    <row r="7" spans="1:3" x14ac:dyDescent="0.25">
      <c r="A7" s="2" t="s">
        <v>3</v>
      </c>
      <c r="B7" s="10">
        <v>5</v>
      </c>
      <c r="C7" s="4">
        <v>139.87</v>
      </c>
    </row>
    <row r="8" spans="1:3" x14ac:dyDescent="0.25">
      <c r="A8" s="2" t="s">
        <v>4</v>
      </c>
      <c r="B8" s="10">
        <v>6</v>
      </c>
      <c r="C8" s="4">
        <v>154.76</v>
      </c>
    </row>
    <row r="9" spans="1:3" x14ac:dyDescent="0.25">
      <c r="A9" s="14" t="s">
        <v>5</v>
      </c>
      <c r="B9" s="10">
        <v>7</v>
      </c>
      <c r="C9" s="4">
        <v>140.91</v>
      </c>
    </row>
    <row r="10" spans="1:3" x14ac:dyDescent="0.25">
      <c r="A10" s="2" t="s">
        <v>6</v>
      </c>
      <c r="B10" s="10">
        <v>8</v>
      </c>
      <c r="C10" s="4">
        <v>134.12</v>
      </c>
    </row>
    <row r="11" spans="1:3" x14ac:dyDescent="0.25">
      <c r="A11" s="2" t="s">
        <v>7</v>
      </c>
      <c r="B11" s="10">
        <v>9</v>
      </c>
      <c r="C11" s="4">
        <v>130.4</v>
      </c>
    </row>
    <row r="12" spans="1:3" x14ac:dyDescent="0.25">
      <c r="A12" s="2" t="s">
        <v>8</v>
      </c>
      <c r="B12" s="10">
        <v>10</v>
      </c>
      <c r="C12" s="4">
        <v>148.21</v>
      </c>
    </row>
    <row r="13" spans="1:3" x14ac:dyDescent="0.25">
      <c r="A13" s="2" t="s">
        <v>9</v>
      </c>
      <c r="B13" s="10">
        <v>11</v>
      </c>
      <c r="C13" s="4">
        <v>125.67</v>
      </c>
    </row>
    <row r="14" spans="1:3" x14ac:dyDescent="0.25">
      <c r="A14" s="2" t="s">
        <v>17</v>
      </c>
      <c r="B14" s="10">
        <v>12</v>
      </c>
      <c r="C14" s="9">
        <v>110.16</v>
      </c>
    </row>
    <row r="21" spans="1:9" ht="18.75" x14ac:dyDescent="0.3">
      <c r="A21" s="7" t="s">
        <v>21</v>
      </c>
      <c r="B21" s="7"/>
      <c r="C21" s="7"/>
      <c r="D21" s="7"/>
    </row>
    <row r="22" spans="1:9" ht="18.75" x14ac:dyDescent="0.3">
      <c r="A22" s="7"/>
      <c r="B22" s="7"/>
      <c r="C22" s="7"/>
      <c r="D22" s="7"/>
    </row>
    <row r="23" spans="1:9" ht="21" x14ac:dyDescent="0.35">
      <c r="A23" s="7" t="s">
        <v>22</v>
      </c>
      <c r="B23" s="7"/>
      <c r="C23" s="7"/>
      <c r="D23" s="7"/>
      <c r="E23" s="17" t="s">
        <v>39</v>
      </c>
    </row>
    <row r="24" spans="1:9" ht="21" x14ac:dyDescent="0.35">
      <c r="A24" s="7" t="s">
        <v>20</v>
      </c>
      <c r="B24" s="7"/>
      <c r="C24" s="7"/>
      <c r="D24" s="7"/>
      <c r="E24" s="17" t="s">
        <v>40</v>
      </c>
    </row>
    <row r="25" spans="1:9" ht="21" x14ac:dyDescent="0.35">
      <c r="A25" s="7" t="s">
        <v>24</v>
      </c>
      <c r="B25" s="7"/>
      <c r="C25" s="7"/>
      <c r="D25" s="7"/>
      <c r="E25" s="17" t="s">
        <v>41</v>
      </c>
    </row>
    <row r="26" spans="1:9" ht="21" x14ac:dyDescent="0.35">
      <c r="A26" s="7" t="s">
        <v>23</v>
      </c>
      <c r="B26" s="7"/>
      <c r="C26" s="7"/>
      <c r="D26" s="7"/>
      <c r="E26" s="17" t="s">
        <v>42</v>
      </c>
    </row>
    <row r="27" spans="1:9" ht="21" x14ac:dyDescent="0.35">
      <c r="A27" s="7" t="s">
        <v>25</v>
      </c>
      <c r="B27" s="7"/>
      <c r="C27" s="7"/>
      <c r="D27" s="7"/>
      <c r="E27" s="17" t="s">
        <v>43</v>
      </c>
    </row>
    <row r="30" spans="1:9" ht="26.25" x14ac:dyDescent="0.45">
      <c r="A30" s="5" t="s">
        <v>12</v>
      </c>
      <c r="C30" s="1" t="s">
        <v>13</v>
      </c>
      <c r="E30" s="6" t="s">
        <v>14</v>
      </c>
      <c r="G30" s="6" t="s">
        <v>15</v>
      </c>
      <c r="I30" s="6" t="s">
        <v>16</v>
      </c>
    </row>
    <row r="31" spans="1:9" ht="23.25" x14ac:dyDescent="0.35">
      <c r="A31" s="5"/>
      <c r="C31" s="1"/>
      <c r="E31" s="6"/>
      <c r="G31" s="6"/>
      <c r="I31" s="6"/>
    </row>
    <row r="32" spans="1:9" ht="18.75" x14ac:dyDescent="0.3">
      <c r="A32" s="7" t="s">
        <v>99</v>
      </c>
    </row>
    <row r="33" spans="1:13" ht="18.75" x14ac:dyDescent="0.3">
      <c r="A33" s="7"/>
    </row>
    <row r="34" spans="1:13" ht="21" x14ac:dyDescent="0.35">
      <c r="A34" s="7" t="s">
        <v>44</v>
      </c>
      <c r="M34" s="17">
        <f>CORREL(B3:B14,C3:C14)</f>
        <v>-0.81157301062745968</v>
      </c>
    </row>
    <row r="36" spans="1:13" ht="18.75" x14ac:dyDescent="0.3">
      <c r="A36" s="7" t="s">
        <v>100</v>
      </c>
    </row>
    <row r="37" spans="1:13" ht="16.5" customHeight="1" x14ac:dyDescent="0.35">
      <c r="A37" s="5"/>
      <c r="C37" s="1"/>
      <c r="E37" s="6"/>
      <c r="G37" s="6"/>
      <c r="I37" s="6"/>
    </row>
    <row r="38" spans="1:13" ht="21" x14ac:dyDescent="0.35">
      <c r="A38" s="7" t="s">
        <v>26</v>
      </c>
      <c r="B38" s="7"/>
      <c r="C38" s="7"/>
      <c r="D38" s="7"/>
      <c r="E38" s="7"/>
      <c r="F38" s="7"/>
      <c r="G38" s="7"/>
      <c r="H38" s="7"/>
      <c r="I38" s="7"/>
      <c r="J38" s="17">
        <f>AVERAGE(B3:B14)</f>
        <v>6.5</v>
      </c>
      <c r="K38" s="7"/>
      <c r="L38" s="7"/>
      <c r="M38" s="7"/>
    </row>
    <row r="40" spans="1:13" ht="21" x14ac:dyDescent="0.35">
      <c r="A40" s="7" t="s">
        <v>27</v>
      </c>
      <c r="J40" s="18">
        <f>AVERAGE(C3:C14)</f>
        <v>146.3391666666667</v>
      </c>
    </row>
    <row r="42" spans="1:13" ht="21" x14ac:dyDescent="0.35">
      <c r="A42" s="8" t="s">
        <v>28</v>
      </c>
      <c r="J42" s="17" t="s">
        <v>57</v>
      </c>
    </row>
    <row r="44" spans="1:13" ht="21" x14ac:dyDescent="0.35">
      <c r="A44" s="7" t="s">
        <v>29</v>
      </c>
      <c r="J44" s="17">
        <v>12</v>
      </c>
    </row>
    <row r="46" spans="1:13" ht="21" x14ac:dyDescent="0.35">
      <c r="A46" s="7" t="s">
        <v>30</v>
      </c>
      <c r="F46" s="17">
        <v>0</v>
      </c>
    </row>
    <row r="47" spans="1:13" ht="18.75" x14ac:dyDescent="0.3">
      <c r="A47" s="7"/>
    </row>
    <row r="48" spans="1:13" ht="18.75" x14ac:dyDescent="0.3">
      <c r="A48" s="7" t="s">
        <v>67</v>
      </c>
    </row>
    <row r="49" spans="1:16" ht="18.75" x14ac:dyDescent="0.3">
      <c r="A49" s="7"/>
      <c r="B49" s="21" t="s">
        <v>62</v>
      </c>
      <c r="K49" s="21"/>
    </row>
    <row r="50" spans="1:16" ht="27" customHeight="1" x14ac:dyDescent="0.3">
      <c r="A50" s="7"/>
      <c r="B50" s="21" t="s">
        <v>58</v>
      </c>
      <c r="G50" s="20" t="s">
        <v>59</v>
      </c>
    </row>
    <row r="51" spans="1:16" ht="27" customHeight="1" x14ac:dyDescent="0.3">
      <c r="A51" s="7"/>
      <c r="B51" s="21" t="s">
        <v>61</v>
      </c>
      <c r="G51" s="20" t="s">
        <v>60</v>
      </c>
    </row>
    <row r="52" spans="1:16" ht="25.5" customHeight="1" x14ac:dyDescent="0.35">
      <c r="A52" s="7"/>
      <c r="B52" s="21" t="s">
        <v>63</v>
      </c>
      <c r="G52" s="21" t="s">
        <v>64</v>
      </c>
      <c r="K52" s="22">
        <f>134.12-138</f>
        <v>-3.8799999999999955</v>
      </c>
    </row>
    <row r="53" spans="1:16" ht="18.75" x14ac:dyDescent="0.3">
      <c r="A53" s="7"/>
    </row>
    <row r="55" spans="1:16" ht="18.75" x14ac:dyDescent="0.3">
      <c r="A55" s="7" t="s">
        <v>31</v>
      </c>
      <c r="L55" s="21" t="s">
        <v>65</v>
      </c>
    </row>
    <row r="56" spans="1:16" ht="33" customHeight="1" x14ac:dyDescent="0.25"/>
    <row r="57" spans="1:16" ht="18.75" x14ac:dyDescent="0.3">
      <c r="A57" s="7" t="s">
        <v>68</v>
      </c>
      <c r="H57" s="7" t="s">
        <v>32</v>
      </c>
    </row>
    <row r="58" spans="1:16" ht="81" customHeight="1" x14ac:dyDescent="0.25">
      <c r="C58" s="28" t="s">
        <v>65</v>
      </c>
      <c r="E58" s="24">
        <f>-0.81*(24.4/3.6)</f>
        <v>-5.4899999999999993</v>
      </c>
      <c r="G58" s="25" t="s">
        <v>66</v>
      </c>
      <c r="M58" s="29" t="s">
        <v>71</v>
      </c>
      <c r="N58" s="30">
        <f>_xlfn.STDEV.S(C3:C14)</f>
        <v>24.396939248540193</v>
      </c>
      <c r="O58" s="29" t="s">
        <v>72</v>
      </c>
      <c r="P58" s="30">
        <f>_xlfn.STDEV.S(B3:B14)</f>
        <v>3.6055512754639891</v>
      </c>
    </row>
    <row r="59" spans="1:16" ht="20.25" customHeight="1" x14ac:dyDescent="0.25">
      <c r="C59" s="23"/>
      <c r="E59" s="24"/>
      <c r="G59" s="25"/>
      <c r="M59" s="26"/>
      <c r="N59" s="27"/>
      <c r="O59" s="26"/>
      <c r="P59" s="27"/>
    </row>
    <row r="60" spans="1:16" ht="18.75" x14ac:dyDescent="0.3">
      <c r="A60" s="7" t="s">
        <v>69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2" spans="1:16" ht="18.75" x14ac:dyDescent="0.3">
      <c r="A62" s="7" t="s">
        <v>75</v>
      </c>
    </row>
    <row r="63" spans="1:16" ht="18.75" x14ac:dyDescent="0.3">
      <c r="A63" s="21" t="s">
        <v>70</v>
      </c>
    </row>
    <row r="64" spans="1:16" ht="18.75" x14ac:dyDescent="0.3">
      <c r="A64" s="21"/>
    </row>
    <row r="65" spans="1:17" ht="18.75" x14ac:dyDescent="0.3">
      <c r="A65" s="7" t="s">
        <v>33</v>
      </c>
      <c r="N65" s="19" t="s">
        <v>73</v>
      </c>
    </row>
    <row r="66" spans="1:17" ht="18.75" x14ac:dyDescent="0.3">
      <c r="A66" s="7"/>
    </row>
    <row r="67" spans="1:17" ht="18.75" x14ac:dyDescent="0.3">
      <c r="A67" s="7" t="s">
        <v>34</v>
      </c>
      <c r="H67" s="19" t="s">
        <v>74</v>
      </c>
    </row>
    <row r="68" spans="1:17" ht="18.75" x14ac:dyDescent="0.3">
      <c r="A68" s="7"/>
    </row>
    <row r="69" spans="1:17" ht="18.75" x14ac:dyDescent="0.3">
      <c r="A69" s="7" t="s">
        <v>37</v>
      </c>
    </row>
    <row r="70" spans="1:17" ht="18.75" x14ac:dyDescent="0.3">
      <c r="B70" s="7"/>
      <c r="C70" s="7" t="s">
        <v>38</v>
      </c>
    </row>
    <row r="72" spans="1:17" ht="21" x14ac:dyDescent="0.35">
      <c r="C72" s="7" t="s">
        <v>77</v>
      </c>
      <c r="L72" s="17" t="s">
        <v>85</v>
      </c>
    </row>
    <row r="73" spans="1:17" ht="18.75" x14ac:dyDescent="0.3">
      <c r="C73" s="21" t="s">
        <v>76</v>
      </c>
    </row>
    <row r="74" spans="1:17" ht="18.75" x14ac:dyDescent="0.3">
      <c r="C74" s="21" t="s">
        <v>79</v>
      </c>
    </row>
    <row r="75" spans="1:17" ht="18.75" x14ac:dyDescent="0.3">
      <c r="C75" s="21" t="s">
        <v>78</v>
      </c>
      <c r="L75" s="19" t="s">
        <v>80</v>
      </c>
      <c r="P75" s="34" t="s">
        <v>124</v>
      </c>
      <c r="Q75" s="34"/>
    </row>
    <row r="76" spans="1:17" ht="18.75" x14ac:dyDescent="0.3">
      <c r="C76" s="21" t="s">
        <v>83</v>
      </c>
      <c r="L76" s="19" t="s">
        <v>81</v>
      </c>
      <c r="P76" s="36">
        <f>-5.49*6.5</f>
        <v>-35.685000000000002</v>
      </c>
      <c r="Q76" s="36">
        <f>146.3+35.69</f>
        <v>181.99</v>
      </c>
    </row>
    <row r="77" spans="1:17" ht="18.75" x14ac:dyDescent="0.3">
      <c r="C77" s="21"/>
      <c r="L77" s="19" t="s">
        <v>82</v>
      </c>
    </row>
    <row r="78" spans="1:17" ht="21" x14ac:dyDescent="0.35">
      <c r="C78" s="21" t="s">
        <v>84</v>
      </c>
      <c r="L78" s="17" t="s">
        <v>86</v>
      </c>
    </row>
    <row r="79" spans="1:17" ht="21" x14ac:dyDescent="0.35">
      <c r="C79" s="21"/>
      <c r="L79" s="17"/>
    </row>
    <row r="81" spans="1:1" ht="26.25" x14ac:dyDescent="0.4">
      <c r="A81" s="16" t="s">
        <v>35</v>
      </c>
    </row>
  </sheetData>
  <mergeCells count="1">
    <mergeCell ref="P75:Q7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8"/>
  <sheetViews>
    <sheetView workbookViewId="0">
      <selection activeCell="O13" sqref="O13"/>
    </sheetView>
  </sheetViews>
  <sheetFormatPr defaultRowHeight="15" x14ac:dyDescent="0.25"/>
  <cols>
    <col min="1" max="1" width="16.7109375" customWidth="1"/>
    <col min="2" max="2" width="15.5703125" customWidth="1"/>
    <col min="3" max="3" width="17.7109375" customWidth="1"/>
    <col min="5" max="5" width="15.42578125" customWidth="1"/>
    <col min="7" max="7" width="14.28515625" customWidth="1"/>
    <col min="9" max="9" width="13" customWidth="1"/>
  </cols>
  <sheetData>
    <row r="2" spans="1:3" ht="18.75" x14ac:dyDescent="0.3">
      <c r="A2" s="3" t="s">
        <v>0</v>
      </c>
      <c r="B2" s="3" t="s">
        <v>10</v>
      </c>
      <c r="C2" s="3" t="s">
        <v>11</v>
      </c>
    </row>
    <row r="3" spans="1:3" x14ac:dyDescent="0.25">
      <c r="A3" s="10" t="s">
        <v>18</v>
      </c>
      <c r="B3" s="10">
        <v>1</v>
      </c>
      <c r="C3" s="12">
        <v>97.54</v>
      </c>
    </row>
    <row r="4" spans="1:3" x14ac:dyDescent="0.25">
      <c r="A4" s="11" t="s">
        <v>19</v>
      </c>
      <c r="B4" s="10">
        <v>2</v>
      </c>
      <c r="C4" s="12">
        <v>98.7</v>
      </c>
    </row>
    <row r="5" spans="1:3" x14ac:dyDescent="0.25">
      <c r="A5" s="13" t="s">
        <v>90</v>
      </c>
      <c r="B5" s="10">
        <v>3</v>
      </c>
      <c r="C5" s="4">
        <v>108.65</v>
      </c>
    </row>
    <row r="6" spans="1:3" x14ac:dyDescent="0.25">
      <c r="A6" s="14" t="s">
        <v>91</v>
      </c>
      <c r="B6" s="10">
        <v>4</v>
      </c>
      <c r="C6" s="4">
        <v>99.88</v>
      </c>
    </row>
    <row r="7" spans="1:3" x14ac:dyDescent="0.25">
      <c r="A7" s="2" t="s">
        <v>92</v>
      </c>
      <c r="B7" s="10">
        <v>5</v>
      </c>
      <c r="C7" s="4">
        <v>98.54</v>
      </c>
    </row>
    <row r="8" spans="1:3" x14ac:dyDescent="0.25">
      <c r="A8" s="2" t="s">
        <v>93</v>
      </c>
      <c r="B8" s="10">
        <v>6</v>
      </c>
      <c r="C8" s="4">
        <v>100.78</v>
      </c>
    </row>
    <row r="9" spans="1:3" x14ac:dyDescent="0.25">
      <c r="A9" s="14" t="s">
        <v>94</v>
      </c>
      <c r="B9" s="10">
        <v>7</v>
      </c>
      <c r="C9" s="4">
        <v>108.79</v>
      </c>
    </row>
    <row r="10" spans="1:3" x14ac:dyDescent="0.25">
      <c r="A10" s="2" t="s">
        <v>95</v>
      </c>
      <c r="B10" s="10">
        <v>8</v>
      </c>
      <c r="C10" s="4">
        <v>97.56</v>
      </c>
    </row>
    <row r="11" spans="1:3" x14ac:dyDescent="0.25">
      <c r="A11" s="2" t="s">
        <v>96</v>
      </c>
      <c r="B11" s="10">
        <v>9</v>
      </c>
      <c r="C11" s="4">
        <v>109.76</v>
      </c>
    </row>
    <row r="12" spans="1:3" x14ac:dyDescent="0.25">
      <c r="A12" s="2" t="s">
        <v>97</v>
      </c>
      <c r="B12" s="10">
        <v>10</v>
      </c>
      <c r="C12" s="4">
        <v>114.23</v>
      </c>
    </row>
    <row r="13" spans="1:3" x14ac:dyDescent="0.25">
      <c r="A13" s="2" t="s">
        <v>98</v>
      </c>
      <c r="B13" s="10">
        <v>11</v>
      </c>
      <c r="C13" s="4">
        <v>110.6</v>
      </c>
    </row>
    <row r="14" spans="1:3" x14ac:dyDescent="0.25">
      <c r="A14" s="2"/>
      <c r="B14" s="10"/>
      <c r="C14" s="9"/>
    </row>
    <row r="21" spans="1:9" ht="18.75" x14ac:dyDescent="0.3">
      <c r="A21" s="7" t="s">
        <v>21</v>
      </c>
      <c r="B21" s="7"/>
      <c r="C21" s="7"/>
      <c r="D21" s="7"/>
    </row>
    <row r="22" spans="1:9" ht="18.75" x14ac:dyDescent="0.3">
      <c r="A22" s="7"/>
      <c r="B22" s="7"/>
      <c r="C22" s="7"/>
      <c r="D22" s="7"/>
    </row>
    <row r="23" spans="1:9" ht="18.75" x14ac:dyDescent="0.3">
      <c r="A23" s="7" t="s">
        <v>22</v>
      </c>
      <c r="B23" s="7"/>
      <c r="C23" s="7"/>
      <c r="D23" s="7"/>
    </row>
    <row r="24" spans="1:9" ht="18.75" x14ac:dyDescent="0.3">
      <c r="A24" s="7" t="s">
        <v>20</v>
      </c>
      <c r="B24" s="7"/>
      <c r="C24" s="7"/>
      <c r="D24" s="7"/>
    </row>
    <row r="25" spans="1:9" ht="18.75" x14ac:dyDescent="0.3">
      <c r="A25" s="7" t="s">
        <v>24</v>
      </c>
      <c r="B25" s="7"/>
      <c r="C25" s="7"/>
      <c r="D25" s="7"/>
    </row>
    <row r="26" spans="1:9" ht="18.75" x14ac:dyDescent="0.3">
      <c r="A26" s="7" t="s">
        <v>23</v>
      </c>
      <c r="B26" s="7"/>
      <c r="C26" s="7"/>
      <c r="D26" s="7"/>
    </row>
    <row r="27" spans="1:9" ht="18.75" x14ac:dyDescent="0.3">
      <c r="A27" s="7" t="s">
        <v>25</v>
      </c>
      <c r="B27" s="7"/>
      <c r="C27" s="7"/>
      <c r="D27" s="7"/>
    </row>
    <row r="30" spans="1:9" ht="26.25" x14ac:dyDescent="0.45">
      <c r="A30" s="5" t="s">
        <v>119</v>
      </c>
      <c r="C30" s="1" t="s">
        <v>13</v>
      </c>
      <c r="E30" s="6" t="s">
        <v>14</v>
      </c>
      <c r="G30" s="6" t="s">
        <v>118</v>
      </c>
      <c r="I30" s="6" t="s">
        <v>16</v>
      </c>
    </row>
    <row r="31" spans="1:9" ht="14.25" customHeight="1" x14ac:dyDescent="0.35">
      <c r="A31" s="5"/>
      <c r="C31" s="1"/>
      <c r="E31" s="6"/>
      <c r="G31" s="6"/>
      <c r="I31" s="6"/>
    </row>
    <row r="32" spans="1:9" ht="23.25" x14ac:dyDescent="0.35">
      <c r="A32" s="7" t="s">
        <v>46</v>
      </c>
      <c r="C32" s="1"/>
      <c r="E32" s="6"/>
      <c r="G32" s="6"/>
      <c r="I32" s="6"/>
    </row>
    <row r="33" spans="1:13" ht="17.25" customHeight="1" x14ac:dyDescent="0.35">
      <c r="A33" s="5"/>
    </row>
    <row r="34" spans="1:13" ht="18.75" x14ac:dyDescent="0.3">
      <c r="A34" s="7" t="s">
        <v>44</v>
      </c>
    </row>
    <row r="36" spans="1:13" ht="18" customHeight="1" x14ac:dyDescent="0.35">
      <c r="A36" s="7" t="s">
        <v>47</v>
      </c>
      <c r="C36" s="1"/>
      <c r="E36" s="6"/>
      <c r="G36" s="6"/>
      <c r="I36" s="6"/>
    </row>
    <row r="37" spans="1:13" ht="17.25" customHeight="1" x14ac:dyDescent="0.35">
      <c r="A37" s="5"/>
    </row>
    <row r="38" spans="1:13" ht="18.75" x14ac:dyDescent="0.3">
      <c r="A38" s="7" t="s">
        <v>48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</row>
    <row r="40" spans="1:13" ht="18.75" x14ac:dyDescent="0.3">
      <c r="A40" s="7" t="s">
        <v>49</v>
      </c>
    </row>
    <row r="42" spans="1:13" ht="18.75" x14ac:dyDescent="0.3">
      <c r="A42" s="8" t="s">
        <v>50</v>
      </c>
    </row>
    <row r="44" spans="1:13" ht="18.75" x14ac:dyDescent="0.3">
      <c r="A44" s="7" t="s">
        <v>51</v>
      </c>
    </row>
    <row r="46" spans="1:13" ht="18.75" x14ac:dyDescent="0.3">
      <c r="A46" s="7" t="s">
        <v>52</v>
      </c>
    </row>
    <row r="47" spans="1:13" ht="18.75" x14ac:dyDescent="0.3">
      <c r="A47" s="7"/>
    </row>
    <row r="48" spans="1:13" ht="18.75" x14ac:dyDescent="0.3">
      <c r="A48" s="7" t="s">
        <v>104</v>
      </c>
      <c r="K48" s="7" t="s">
        <v>89</v>
      </c>
    </row>
    <row r="50" spans="1:13" ht="18.75" x14ac:dyDescent="0.3">
      <c r="A50" s="7" t="s">
        <v>53</v>
      </c>
    </row>
    <row r="52" spans="1:13" ht="18.75" x14ac:dyDescent="0.3">
      <c r="A52" s="7" t="s">
        <v>88</v>
      </c>
      <c r="H52" s="7" t="s">
        <v>32</v>
      </c>
    </row>
    <row r="54" spans="1:13" ht="18.75" x14ac:dyDescent="0.3">
      <c r="A54" s="7" t="s">
        <v>54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6" spans="1:13" ht="18.75" x14ac:dyDescent="0.3">
      <c r="A56" s="7" t="s">
        <v>55</v>
      </c>
    </row>
    <row r="57" spans="1:13" ht="18.75" x14ac:dyDescent="0.3">
      <c r="A57" s="7"/>
    </row>
    <row r="58" spans="1:13" ht="18.75" x14ac:dyDescent="0.3">
      <c r="A58" s="7" t="s">
        <v>56</v>
      </c>
    </row>
    <row r="59" spans="1:13" ht="18.75" x14ac:dyDescent="0.3">
      <c r="A59" s="7"/>
    </row>
    <row r="60" spans="1:13" ht="18.75" x14ac:dyDescent="0.3">
      <c r="A60" s="7" t="s">
        <v>36</v>
      </c>
    </row>
    <row r="61" spans="1:13" ht="18.75" x14ac:dyDescent="0.3">
      <c r="A61" s="7"/>
    </row>
    <row r="62" spans="1:13" ht="18.75" x14ac:dyDescent="0.3">
      <c r="A62" s="7" t="s">
        <v>37</v>
      </c>
    </row>
    <row r="63" spans="1:13" ht="18.75" x14ac:dyDescent="0.3">
      <c r="B63" s="7"/>
      <c r="C63" s="7" t="s">
        <v>38</v>
      </c>
    </row>
    <row r="66" spans="1:15" ht="26.25" x14ac:dyDescent="0.4">
      <c r="A66" s="16" t="s">
        <v>35</v>
      </c>
    </row>
    <row r="78" spans="1:15" x14ac:dyDescent="0.2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8"/>
  <sheetViews>
    <sheetView workbookViewId="0">
      <selection activeCell="K50" sqref="K50"/>
    </sheetView>
  </sheetViews>
  <sheetFormatPr defaultRowHeight="15" x14ac:dyDescent="0.25"/>
  <cols>
    <col min="1" max="1" width="16.7109375" customWidth="1"/>
    <col min="2" max="2" width="15.5703125" customWidth="1"/>
    <col min="3" max="3" width="17.7109375" customWidth="1"/>
    <col min="5" max="5" width="15.42578125" customWidth="1"/>
    <col min="7" max="7" width="14.28515625" customWidth="1"/>
    <col min="9" max="9" width="13" customWidth="1"/>
    <col min="10" max="10" width="9.85546875" bestFit="1" customWidth="1"/>
  </cols>
  <sheetData>
    <row r="2" spans="1:3" ht="18.75" x14ac:dyDescent="0.3">
      <c r="A2" s="3" t="s">
        <v>0</v>
      </c>
      <c r="B2" s="3" t="s">
        <v>10</v>
      </c>
      <c r="C2" s="3" t="s">
        <v>11</v>
      </c>
    </row>
    <row r="3" spans="1:3" x14ac:dyDescent="0.25">
      <c r="A3" s="10" t="s">
        <v>18</v>
      </c>
      <c r="B3" s="10">
        <v>1</v>
      </c>
      <c r="C3" s="12">
        <v>97.54</v>
      </c>
    </row>
    <row r="4" spans="1:3" x14ac:dyDescent="0.25">
      <c r="A4" s="11" t="s">
        <v>19</v>
      </c>
      <c r="B4" s="10">
        <v>2</v>
      </c>
      <c r="C4" s="12">
        <v>98.7</v>
      </c>
    </row>
    <row r="5" spans="1:3" x14ac:dyDescent="0.25">
      <c r="A5" s="13" t="s">
        <v>90</v>
      </c>
      <c r="B5" s="10">
        <v>3</v>
      </c>
      <c r="C5" s="4">
        <v>108.65</v>
      </c>
    </row>
    <row r="6" spans="1:3" x14ac:dyDescent="0.25">
      <c r="A6" s="14" t="s">
        <v>91</v>
      </c>
      <c r="B6" s="10">
        <v>4</v>
      </c>
      <c r="C6" s="4">
        <v>99.88</v>
      </c>
    </row>
    <row r="7" spans="1:3" x14ac:dyDescent="0.25">
      <c r="A7" s="2" t="s">
        <v>92</v>
      </c>
      <c r="B7" s="10">
        <v>5</v>
      </c>
      <c r="C7" s="4">
        <v>98.54</v>
      </c>
    </row>
    <row r="8" spans="1:3" x14ac:dyDescent="0.25">
      <c r="A8" s="2" t="s">
        <v>93</v>
      </c>
      <c r="B8" s="10">
        <v>6</v>
      </c>
      <c r="C8" s="4">
        <v>100.78</v>
      </c>
    </row>
    <row r="9" spans="1:3" x14ac:dyDescent="0.25">
      <c r="A9" s="14" t="s">
        <v>94</v>
      </c>
      <c r="B9" s="10">
        <v>7</v>
      </c>
      <c r="C9" s="4">
        <v>108.79</v>
      </c>
    </row>
    <row r="10" spans="1:3" x14ac:dyDescent="0.25">
      <c r="A10" s="2" t="s">
        <v>95</v>
      </c>
      <c r="B10" s="10">
        <v>8</v>
      </c>
      <c r="C10" s="4">
        <v>97.56</v>
      </c>
    </row>
    <row r="11" spans="1:3" x14ac:dyDescent="0.25">
      <c r="A11" s="2" t="s">
        <v>96</v>
      </c>
      <c r="B11" s="10">
        <v>9</v>
      </c>
      <c r="C11" s="4">
        <v>109.76</v>
      </c>
    </row>
    <row r="12" spans="1:3" x14ac:dyDescent="0.25">
      <c r="A12" s="2" t="s">
        <v>97</v>
      </c>
      <c r="B12" s="10">
        <v>10</v>
      </c>
      <c r="C12" s="4">
        <v>114.23</v>
      </c>
    </row>
    <row r="13" spans="1:3" x14ac:dyDescent="0.25">
      <c r="A13" s="2" t="s">
        <v>98</v>
      </c>
      <c r="B13" s="10">
        <v>11</v>
      </c>
      <c r="C13" s="4">
        <v>110.6</v>
      </c>
    </row>
    <row r="14" spans="1:3" x14ac:dyDescent="0.25">
      <c r="A14" s="2"/>
      <c r="B14" s="10"/>
      <c r="C14" s="4"/>
    </row>
    <row r="15" spans="1:3" x14ac:dyDescent="0.25">
      <c r="A15" s="2" t="s">
        <v>120</v>
      </c>
      <c r="B15" s="10">
        <f>AVERAGE(B3:B13)</f>
        <v>6</v>
      </c>
      <c r="C15" s="9">
        <f>AVERAGE(C3:C13)</f>
        <v>104.09363636363636</v>
      </c>
    </row>
    <row r="16" spans="1:3" x14ac:dyDescent="0.25">
      <c r="A16" s="2" t="s">
        <v>121</v>
      </c>
      <c r="B16" s="35">
        <f>_xlfn.STDEV.S(B3:B13)</f>
        <v>3.3166247903553998</v>
      </c>
      <c r="C16" s="35">
        <f>_xlfn.STDEV.S(C3:C13)</f>
        <v>6.2794128272112717</v>
      </c>
    </row>
    <row r="18" spans="1:13" ht="18.75" x14ac:dyDescent="0.3">
      <c r="A18" s="7" t="s">
        <v>21</v>
      </c>
      <c r="B18" s="7"/>
      <c r="C18" s="7"/>
      <c r="D18" s="7"/>
    </row>
    <row r="19" spans="1:13" ht="18.75" x14ac:dyDescent="0.3">
      <c r="A19" s="7"/>
      <c r="B19" s="7"/>
      <c r="C19" s="7"/>
      <c r="D19" s="7"/>
    </row>
    <row r="20" spans="1:13" ht="21" x14ac:dyDescent="0.35">
      <c r="A20" s="7" t="s">
        <v>22</v>
      </c>
      <c r="B20" s="7"/>
      <c r="C20" s="7"/>
      <c r="D20" s="7"/>
      <c r="E20" s="17" t="s">
        <v>39</v>
      </c>
    </row>
    <row r="21" spans="1:13" ht="21" x14ac:dyDescent="0.35">
      <c r="A21" s="7" t="s">
        <v>20</v>
      </c>
      <c r="B21" s="7"/>
      <c r="C21" s="7"/>
      <c r="D21" s="7"/>
      <c r="E21" s="17" t="s">
        <v>42</v>
      </c>
    </row>
    <row r="22" spans="1:13" ht="21" x14ac:dyDescent="0.35">
      <c r="A22" s="7" t="s">
        <v>24</v>
      </c>
      <c r="B22" s="7"/>
      <c r="C22" s="7"/>
      <c r="D22" s="7"/>
      <c r="E22" s="17" t="s">
        <v>40</v>
      </c>
    </row>
    <row r="23" spans="1:13" ht="21" x14ac:dyDescent="0.35">
      <c r="A23" s="7" t="s">
        <v>23</v>
      </c>
      <c r="B23" s="7"/>
      <c r="C23" s="7"/>
      <c r="D23" s="7"/>
      <c r="E23" s="17" t="s">
        <v>43</v>
      </c>
    </row>
    <row r="24" spans="1:13" ht="21" x14ac:dyDescent="0.35">
      <c r="A24" s="7" t="s">
        <v>25</v>
      </c>
      <c r="B24" s="7"/>
      <c r="C24" s="7"/>
      <c r="D24" s="7"/>
      <c r="E24" s="17" t="s">
        <v>41</v>
      </c>
    </row>
    <row r="26" spans="1:13" ht="26.25" x14ac:dyDescent="0.45">
      <c r="A26" s="5" t="s">
        <v>119</v>
      </c>
      <c r="C26" s="1" t="s">
        <v>13</v>
      </c>
      <c r="E26" s="6" t="s">
        <v>14</v>
      </c>
      <c r="G26" s="6" t="s">
        <v>118</v>
      </c>
      <c r="I26" s="6" t="s">
        <v>16</v>
      </c>
    </row>
    <row r="28" spans="1:13" ht="23.25" x14ac:dyDescent="0.35">
      <c r="A28" s="5"/>
      <c r="C28" s="1"/>
      <c r="E28" s="6"/>
      <c r="G28" s="6"/>
      <c r="I28" s="6"/>
    </row>
    <row r="29" spans="1:13" ht="18.75" x14ac:dyDescent="0.3">
      <c r="A29" s="7" t="s">
        <v>45</v>
      </c>
    </row>
    <row r="30" spans="1:13" ht="18.75" x14ac:dyDescent="0.3">
      <c r="A30" s="7"/>
    </row>
    <row r="31" spans="1:13" ht="21" x14ac:dyDescent="0.35">
      <c r="A31" s="7" t="s">
        <v>44</v>
      </c>
      <c r="M31" s="31">
        <f>CORREL(B3:B13,C3:C13)</f>
        <v>0.65474413098720996</v>
      </c>
    </row>
    <row r="33" spans="1:13" ht="18.75" x14ac:dyDescent="0.3">
      <c r="A33" s="7" t="s">
        <v>101</v>
      </c>
    </row>
    <row r="34" spans="1:13" ht="16.5" customHeight="1" x14ac:dyDescent="0.35">
      <c r="A34" s="5"/>
      <c r="C34" s="1"/>
      <c r="E34" s="6"/>
      <c r="G34" s="6"/>
      <c r="I34" s="6"/>
    </row>
    <row r="35" spans="1:13" ht="21" x14ac:dyDescent="0.35">
      <c r="A35" s="7" t="s">
        <v>26</v>
      </c>
      <c r="B35" s="7"/>
      <c r="C35" s="7"/>
      <c r="D35" s="7"/>
      <c r="E35" s="7"/>
      <c r="F35" s="7"/>
      <c r="G35" s="7"/>
      <c r="H35" s="7"/>
      <c r="I35" s="7"/>
      <c r="J35" s="17">
        <f>AVERAGE(B3:B13)</f>
        <v>6</v>
      </c>
      <c r="K35" s="7"/>
      <c r="L35" s="7"/>
      <c r="M35" s="7"/>
    </row>
    <row r="37" spans="1:13" ht="21" x14ac:dyDescent="0.35">
      <c r="A37" s="7" t="s">
        <v>27</v>
      </c>
      <c r="J37" s="18">
        <f>AVERAGE(C3:C13)</f>
        <v>104.09363636363636</v>
      </c>
    </row>
    <row r="39" spans="1:13" ht="21" x14ac:dyDescent="0.35">
      <c r="A39" s="8" t="s">
        <v>28</v>
      </c>
      <c r="J39" s="17" t="s">
        <v>102</v>
      </c>
    </row>
    <row r="41" spans="1:13" ht="21" x14ac:dyDescent="0.35">
      <c r="A41" s="7" t="s">
        <v>29</v>
      </c>
      <c r="J41" s="17">
        <v>11</v>
      </c>
    </row>
    <row r="43" spans="1:13" ht="21" x14ac:dyDescent="0.35">
      <c r="A43" s="7" t="s">
        <v>30</v>
      </c>
      <c r="F43" s="17">
        <v>0</v>
      </c>
    </row>
    <row r="44" spans="1:13" ht="18.75" x14ac:dyDescent="0.3">
      <c r="A44" s="7"/>
    </row>
    <row r="45" spans="1:13" ht="18.75" x14ac:dyDescent="0.3">
      <c r="A45" s="7" t="s">
        <v>103</v>
      </c>
    </row>
    <row r="46" spans="1:13" ht="18.75" x14ac:dyDescent="0.3">
      <c r="A46" s="7"/>
      <c r="B46" s="21" t="s">
        <v>105</v>
      </c>
      <c r="K46" s="21"/>
    </row>
    <row r="47" spans="1:13" ht="27" customHeight="1" x14ac:dyDescent="0.3">
      <c r="A47" s="7"/>
      <c r="B47" s="21" t="s">
        <v>58</v>
      </c>
      <c r="G47" s="20" t="s">
        <v>106</v>
      </c>
    </row>
    <row r="48" spans="1:13" ht="27" customHeight="1" x14ac:dyDescent="0.3">
      <c r="A48" s="7"/>
      <c r="B48" s="21" t="s">
        <v>61</v>
      </c>
      <c r="G48" s="20" t="s">
        <v>122</v>
      </c>
    </row>
    <row r="49" spans="1:16" ht="25.5" customHeight="1" x14ac:dyDescent="0.35">
      <c r="A49" s="7"/>
      <c r="B49" s="21" t="s">
        <v>63</v>
      </c>
      <c r="G49" s="21" t="s">
        <v>123</v>
      </c>
      <c r="K49" s="22">
        <f>97.56-106.6</f>
        <v>-9.039999999999992</v>
      </c>
    </row>
    <row r="50" spans="1:16" ht="18.75" x14ac:dyDescent="0.3">
      <c r="A50" s="7"/>
    </row>
    <row r="52" spans="1:16" ht="18.75" x14ac:dyDescent="0.3">
      <c r="A52" s="7" t="s">
        <v>31</v>
      </c>
      <c r="L52" s="21" t="s">
        <v>65</v>
      </c>
    </row>
    <row r="53" spans="1:16" ht="33" customHeight="1" x14ac:dyDescent="0.25"/>
    <row r="54" spans="1:16" ht="18.75" x14ac:dyDescent="0.3">
      <c r="A54" s="7" t="s">
        <v>68</v>
      </c>
      <c r="H54" s="7" t="s">
        <v>32</v>
      </c>
    </row>
    <row r="55" spans="1:16" ht="81" customHeight="1" x14ac:dyDescent="0.25">
      <c r="C55" s="28" t="s">
        <v>65</v>
      </c>
      <c r="E55" s="32">
        <f>0.65*(6.3/3.3)</f>
        <v>1.240909090909091</v>
      </c>
      <c r="G55" s="25" t="s">
        <v>107</v>
      </c>
      <c r="M55" s="29" t="s">
        <v>71</v>
      </c>
      <c r="N55" s="30">
        <f>_xlfn.STDEV.S(C3:C13)</f>
        <v>6.2794128272112717</v>
      </c>
      <c r="O55" s="29" t="s">
        <v>72</v>
      </c>
      <c r="P55" s="30">
        <f>_xlfn.STDEV.S(B3:B13)</f>
        <v>3.3166247903553998</v>
      </c>
    </row>
    <row r="56" spans="1:16" ht="20.25" customHeight="1" x14ac:dyDescent="0.25">
      <c r="C56" s="23"/>
      <c r="E56" s="24"/>
      <c r="G56" s="25"/>
      <c r="M56" s="26"/>
      <c r="N56" s="27"/>
      <c r="O56" s="26"/>
      <c r="P56" s="27"/>
    </row>
    <row r="57" spans="1:16" ht="18.75" x14ac:dyDescent="0.3">
      <c r="A57" s="7" t="s">
        <v>108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9" spans="1:16" ht="18.75" x14ac:dyDescent="0.3">
      <c r="A59" s="7" t="s">
        <v>75</v>
      </c>
    </row>
    <row r="60" spans="1:16" ht="18.75" x14ac:dyDescent="0.3">
      <c r="A60" s="21" t="s">
        <v>109</v>
      </c>
    </row>
    <row r="61" spans="1:16" ht="18.75" x14ac:dyDescent="0.3">
      <c r="A61" s="21"/>
    </row>
    <row r="62" spans="1:16" ht="18.75" x14ac:dyDescent="0.3">
      <c r="A62" s="7" t="s">
        <v>33</v>
      </c>
      <c r="N62" s="19" t="s">
        <v>73</v>
      </c>
    </row>
    <row r="63" spans="1:16" ht="18.75" x14ac:dyDescent="0.3">
      <c r="A63" s="7"/>
    </row>
    <row r="64" spans="1:16" ht="18.75" x14ac:dyDescent="0.3">
      <c r="A64" s="7" t="s">
        <v>34</v>
      </c>
      <c r="H64" s="19" t="s">
        <v>74</v>
      </c>
    </row>
    <row r="65" spans="1:17" ht="18.75" x14ac:dyDescent="0.3">
      <c r="A65" s="7"/>
    </row>
    <row r="66" spans="1:17" ht="18.75" x14ac:dyDescent="0.3">
      <c r="A66" s="7" t="s">
        <v>37</v>
      </c>
    </row>
    <row r="67" spans="1:17" ht="18.75" x14ac:dyDescent="0.3">
      <c r="B67" s="7"/>
      <c r="C67" s="7" t="s">
        <v>38</v>
      </c>
    </row>
    <row r="69" spans="1:17" ht="21" x14ac:dyDescent="0.35">
      <c r="C69" s="7" t="s">
        <v>77</v>
      </c>
      <c r="L69" s="17" t="s">
        <v>85</v>
      </c>
    </row>
    <row r="70" spans="1:17" ht="18.75" x14ac:dyDescent="0.3">
      <c r="C70" s="21" t="s">
        <v>110</v>
      </c>
    </row>
    <row r="71" spans="1:17" ht="18.75" x14ac:dyDescent="0.3">
      <c r="C71" s="21" t="s">
        <v>111</v>
      </c>
    </row>
    <row r="72" spans="1:17" ht="18.75" x14ac:dyDescent="0.3">
      <c r="C72" s="21" t="s">
        <v>112</v>
      </c>
      <c r="L72" s="19" t="s">
        <v>113</v>
      </c>
      <c r="P72" s="34" t="s">
        <v>117</v>
      </c>
      <c r="Q72" s="34"/>
    </row>
    <row r="73" spans="1:17" ht="21" x14ac:dyDescent="0.35">
      <c r="C73" s="21" t="s">
        <v>83</v>
      </c>
      <c r="L73" s="19" t="s">
        <v>114</v>
      </c>
      <c r="P73" s="33">
        <f>1.24*6</f>
        <v>7.4399999999999995</v>
      </c>
      <c r="Q73" s="33">
        <f>104.1-7.44</f>
        <v>96.66</v>
      </c>
    </row>
    <row r="74" spans="1:17" ht="18.75" x14ac:dyDescent="0.3">
      <c r="C74" s="21"/>
      <c r="L74" s="19" t="s">
        <v>115</v>
      </c>
    </row>
    <row r="75" spans="1:17" ht="21" x14ac:dyDescent="0.35">
      <c r="C75" s="21" t="s">
        <v>84</v>
      </c>
      <c r="L75" s="17" t="s">
        <v>116</v>
      </c>
    </row>
    <row r="76" spans="1:17" ht="21" x14ac:dyDescent="0.35">
      <c r="C76" s="21"/>
      <c r="L76" s="17"/>
    </row>
    <row r="78" spans="1:17" ht="26.25" x14ac:dyDescent="0.4">
      <c r="A78" s="16" t="s">
        <v>35</v>
      </c>
    </row>
  </sheetData>
  <mergeCells count="1">
    <mergeCell ref="P72:Q7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PRACTICE #1</vt:lpstr>
      <vt:lpstr>PRACTICE ANSWERS #1</vt:lpstr>
      <vt:lpstr>PRACTICE #2</vt:lpstr>
      <vt:lpstr>PRACTICE ANSWERS #2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2012-10-04T04:02:03Z</dcterms:created>
  <dcterms:modified xsi:type="dcterms:W3CDTF">2013-10-26T00:29:17Z</dcterms:modified>
</cp:coreProperties>
</file>