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5180" windowHeight="4755"/>
  </bookViews>
  <sheets>
    <sheet name="Zombie or not!" sheetId="1" r:id="rId1"/>
    <sheet name="Results Page" sheetId="2" r:id="rId2"/>
    <sheet name="Sheet3" sheetId="3" state="hidden" r:id="rId3"/>
  </sheets>
  <calcPr calcId="145621" concurrentCalc="0"/>
</workbook>
</file>

<file path=xl/calcChain.xml><?xml version="1.0" encoding="utf-8"?>
<calcChain xmlns="http://schemas.openxmlformats.org/spreadsheetml/2006/main">
  <c r="G50" i="1" l="1"/>
  <c r="G47" i="1"/>
  <c r="G45" i="1"/>
  <c r="G39" i="1"/>
  <c r="G34" i="1"/>
  <c r="G28" i="1"/>
  <c r="G31" i="1"/>
  <c r="G25" i="1"/>
  <c r="G22" i="1"/>
  <c r="G20" i="1"/>
  <c r="G17" i="1"/>
  <c r="G13" i="1"/>
  <c r="Y7" i="1"/>
  <c r="Y8" i="1"/>
  <c r="Y9" i="1"/>
  <c r="Y10" i="1"/>
  <c r="Y11" i="1"/>
  <c r="Y12" i="1"/>
  <c r="Y13" i="1"/>
  <c r="Y14" i="1"/>
  <c r="Y16" i="1"/>
  <c r="Y18" i="1"/>
  <c r="Y19" i="1"/>
  <c r="Y20" i="1"/>
  <c r="AJ7" i="1"/>
  <c r="AJ8" i="1"/>
  <c r="AJ9" i="1"/>
  <c r="AJ10" i="1"/>
  <c r="AJ11" i="1"/>
  <c r="AJ12" i="1"/>
  <c r="AJ13" i="1"/>
  <c r="AJ14" i="1"/>
  <c r="AJ16" i="1"/>
  <c r="AJ18" i="1"/>
  <c r="AJ19" i="1"/>
  <c r="AJ20" i="1"/>
  <c r="AI7" i="1"/>
  <c r="AI8" i="1"/>
  <c r="AI9" i="1"/>
  <c r="AI10" i="1"/>
  <c r="AI11" i="1"/>
  <c r="AI12" i="1"/>
  <c r="AI13" i="1"/>
  <c r="AI14" i="1"/>
  <c r="AI16" i="1"/>
  <c r="AI18" i="1"/>
  <c r="AI19" i="1"/>
  <c r="AI20" i="1"/>
  <c r="AH21" i="1"/>
  <c r="AH20" i="1"/>
  <c r="AH19" i="1"/>
  <c r="AH18" i="1"/>
  <c r="AH17" i="1"/>
  <c r="AH16" i="1"/>
  <c r="AH15" i="1"/>
  <c r="AH14" i="1"/>
  <c r="AH13" i="1"/>
  <c r="AH12" i="1"/>
  <c r="AH11" i="1"/>
  <c r="AH10" i="1"/>
  <c r="AH9" i="1"/>
  <c r="AH8" i="1"/>
  <c r="AH7" i="1"/>
  <c r="AH6" i="1"/>
  <c r="AD7" i="1"/>
  <c r="AE7" i="1"/>
  <c r="AF7" i="1"/>
  <c r="AG7" i="1"/>
  <c r="AD8" i="1"/>
  <c r="AE8" i="1"/>
  <c r="AF8" i="1"/>
  <c r="AG8" i="1"/>
  <c r="AD9" i="1"/>
  <c r="AE9" i="1"/>
  <c r="AF9" i="1"/>
  <c r="AG9" i="1"/>
  <c r="AD10" i="1"/>
  <c r="AE10" i="1"/>
  <c r="AF10" i="1"/>
  <c r="AG10" i="1"/>
  <c r="AD11" i="1"/>
  <c r="AE11" i="1"/>
  <c r="AF11" i="1"/>
  <c r="AG11" i="1"/>
  <c r="AD12" i="1"/>
  <c r="AE12" i="1"/>
  <c r="AF12" i="1"/>
  <c r="AG12" i="1"/>
  <c r="AD13" i="1"/>
  <c r="AE13" i="1"/>
  <c r="AF13" i="1"/>
  <c r="AG13" i="1"/>
  <c r="AD14" i="1"/>
  <c r="AE14" i="1"/>
  <c r="AF14" i="1"/>
  <c r="AG14" i="1"/>
  <c r="AD15" i="1"/>
  <c r="AG15" i="1"/>
  <c r="AD16" i="1"/>
  <c r="AE16" i="1"/>
  <c r="AF16" i="1"/>
  <c r="AG16" i="1"/>
  <c r="AD17" i="1"/>
  <c r="AG17" i="1"/>
  <c r="AD18" i="1"/>
  <c r="AE18" i="1"/>
  <c r="AF18" i="1"/>
  <c r="AG18" i="1"/>
  <c r="AD19" i="1"/>
  <c r="AE19" i="1"/>
  <c r="AF19" i="1"/>
  <c r="AG19" i="1"/>
  <c r="AD20" i="1"/>
  <c r="AE20" i="1"/>
  <c r="AF20" i="1"/>
  <c r="AG20" i="1"/>
  <c r="AD21" i="1"/>
  <c r="AG21" i="1"/>
  <c r="AE6" i="1"/>
  <c r="AG6" i="1"/>
  <c r="V15" i="1"/>
  <c r="V14" i="1"/>
  <c r="V13" i="1"/>
  <c r="V16" i="1"/>
  <c r="V17" i="1"/>
  <c r="V18" i="1"/>
  <c r="V19" i="1"/>
  <c r="V20" i="1"/>
  <c r="V21" i="1"/>
  <c r="V12" i="1"/>
  <c r="V11" i="1"/>
  <c r="V10" i="1"/>
  <c r="V9" i="1"/>
  <c r="V8" i="1"/>
  <c r="V7" i="1"/>
  <c r="V6" i="1"/>
  <c r="U21" i="1"/>
  <c r="U20" i="1"/>
  <c r="U19" i="1"/>
  <c r="U18" i="1"/>
  <c r="U17" i="1"/>
  <c r="U16" i="1"/>
  <c r="U15" i="1"/>
  <c r="U14" i="1"/>
  <c r="U13" i="1"/>
  <c r="U12" i="1"/>
  <c r="U11" i="1"/>
  <c r="U10" i="1"/>
  <c r="U9" i="1"/>
  <c r="U8" i="1"/>
  <c r="U7" i="1"/>
  <c r="U6" i="1"/>
  <c r="T21" i="1"/>
  <c r="AF21" i="1"/>
  <c r="T20" i="1"/>
  <c r="T19" i="1"/>
  <c r="T18" i="1"/>
  <c r="T17" i="1"/>
  <c r="AF17" i="1"/>
  <c r="T16" i="1"/>
  <c r="T15" i="1"/>
  <c r="AF15" i="1"/>
  <c r="T14" i="1"/>
  <c r="T13" i="1"/>
  <c r="T12" i="1"/>
  <c r="T11" i="1"/>
  <c r="T10" i="1"/>
  <c r="T9" i="1"/>
  <c r="T8" i="1"/>
  <c r="T7" i="1"/>
  <c r="T6" i="1"/>
  <c r="AF6" i="1"/>
  <c r="S21" i="1"/>
  <c r="AE21" i="1"/>
  <c r="AI21" i="1"/>
  <c r="AJ21" i="1"/>
  <c r="Y21" i="1"/>
  <c r="G55" i="1"/>
  <c r="S20" i="1"/>
  <c r="S19" i="1"/>
  <c r="S18" i="1"/>
  <c r="S17" i="1"/>
  <c r="AE17" i="1"/>
  <c r="S16" i="1"/>
  <c r="S15" i="1"/>
  <c r="AE15" i="1"/>
  <c r="S14" i="1"/>
  <c r="S13" i="1"/>
  <c r="S12" i="1"/>
  <c r="S11" i="1"/>
  <c r="S10" i="1"/>
  <c r="S9" i="1"/>
  <c r="S8" i="1"/>
  <c r="S7" i="1"/>
  <c r="S6" i="1"/>
  <c r="R21" i="1"/>
  <c r="R20" i="1"/>
  <c r="R19" i="1"/>
  <c r="R18" i="1"/>
  <c r="W18" i="1"/>
  <c r="X18" i="1"/>
  <c r="R17" i="1"/>
  <c r="R16" i="1"/>
  <c r="W16" i="1"/>
  <c r="X16" i="1"/>
  <c r="R15" i="1"/>
  <c r="R14" i="1"/>
  <c r="W14" i="1"/>
  <c r="X14" i="1"/>
  <c r="R13" i="1"/>
  <c r="R12" i="1"/>
  <c r="R11" i="1"/>
  <c r="R10" i="1"/>
  <c r="R9" i="1"/>
  <c r="R8" i="1"/>
  <c r="W8" i="1"/>
  <c r="X8" i="1"/>
  <c r="AI15" i="1"/>
  <c r="AJ15" i="1"/>
  <c r="Y15" i="1"/>
  <c r="G37" i="1"/>
  <c r="AI17" i="1"/>
  <c r="AJ17" i="1"/>
  <c r="Y17" i="1"/>
  <c r="G42" i="1"/>
  <c r="W10" i="1"/>
  <c r="X10" i="1"/>
  <c r="W12" i="1"/>
  <c r="X12" i="1"/>
  <c r="W20" i="1"/>
  <c r="X20" i="1"/>
  <c r="W21" i="1"/>
  <c r="X21" i="1"/>
  <c r="W13" i="1"/>
  <c r="X13" i="1"/>
  <c r="W9" i="1"/>
  <c r="X9" i="1"/>
  <c r="W19" i="1"/>
  <c r="X19" i="1"/>
  <c r="W17" i="1"/>
  <c r="X17" i="1"/>
  <c r="W15" i="1"/>
  <c r="X15" i="1"/>
  <c r="W11" i="1"/>
  <c r="X11" i="1"/>
  <c r="R7" i="1"/>
  <c r="W7" i="1"/>
  <c r="X7" i="1"/>
  <c r="R6" i="1"/>
  <c r="AD6" i="1"/>
  <c r="AI6" i="1"/>
  <c r="AJ6" i="1"/>
  <c r="Y6" i="1"/>
  <c r="G11" i="1"/>
  <c r="W6" i="1"/>
  <c r="X6" i="1"/>
  <c r="X22" i="1"/>
  <c r="A59" i="1"/>
  <c r="S22" i="1"/>
  <c r="G4" i="2"/>
  <c r="M2" i="2"/>
  <c r="B6" i="2"/>
  <c r="Y22" i="1"/>
  <c r="I62" i="1"/>
</calcChain>
</file>

<file path=xl/sharedStrings.xml><?xml version="1.0" encoding="utf-8"?>
<sst xmlns="http://schemas.openxmlformats.org/spreadsheetml/2006/main" count="141" uniqueCount="57">
  <si>
    <t>Gender?</t>
  </si>
  <si>
    <t>Grade?</t>
  </si>
  <si>
    <t>Do you use technology?</t>
  </si>
  <si>
    <t>Yes</t>
  </si>
  <si>
    <t>No</t>
  </si>
  <si>
    <t>Male</t>
  </si>
  <si>
    <t>Female</t>
  </si>
  <si>
    <t>Rarely</t>
  </si>
  <si>
    <t>Occasionally</t>
  </si>
  <si>
    <t>Often</t>
  </si>
  <si>
    <t>Always</t>
  </si>
  <si>
    <t>Does Not Apply</t>
  </si>
  <si>
    <t>&lt; If no, STOP! You are 100% human. Quiz not neccesary. &gt;</t>
  </si>
  <si>
    <t>Point System</t>
  </si>
  <si>
    <t>How often do you find that you use some form of technology longer than you intended?</t>
  </si>
  <si>
    <t>How often do you neglect household chores to spend more time using technology?</t>
  </si>
  <si>
    <t>How often do others in your life complain to you about the amount of time you spend using a form of technology?</t>
  </si>
  <si>
    <t>How often does your productivity suffer because of the internet?</t>
  </si>
  <si>
    <t>How often do you conceal your technological activities from your parents?</t>
  </si>
  <si>
    <t>How often do you use technology in order to block out disturbing thoughts about your life?</t>
  </si>
  <si>
    <t>How often do you feel that life without technology would be boring, empty, and joyless?</t>
  </si>
  <si>
    <t>How often do you snap, yell or act annoyed if someone bothers you while you are using technology?</t>
  </si>
  <si>
    <t>How often do you stay up later than normal due to late-night technology usage?</t>
  </si>
  <si>
    <t>How often do you feel preoccupied with technology?</t>
  </si>
  <si>
    <t>How often do you find yourself saying “just a few more minutes” when using technology?</t>
  </si>
  <si>
    <t>How often do you try and cut down the amount of time you use technology and fail?</t>
  </si>
  <si>
    <t>How often do you choose to use technology over socializing in person or going out with others?</t>
  </si>
  <si>
    <t>How often do you feel depressed moody or nervous without technology, which goes away once you start using technology again?</t>
  </si>
  <si>
    <t>x</t>
  </si>
  <si>
    <t>Oft.</t>
  </si>
  <si>
    <t>Alw.</t>
  </si>
  <si>
    <t>Occ.</t>
  </si>
  <si>
    <t>Rare.</t>
  </si>
  <si>
    <t>Result</t>
  </si>
  <si>
    <t xml:space="preserve">Congratulations! </t>
  </si>
  <si>
    <t xml:space="preserve">Your score was </t>
  </si>
  <si>
    <t>!</t>
  </si>
  <si>
    <t xml:space="preserve">You are </t>
  </si>
  <si>
    <t>#</t>
  </si>
  <si>
    <t>Total</t>
  </si>
  <si>
    <t>DNE</t>
  </si>
  <si>
    <t>Sum</t>
  </si>
  <si>
    <t xml:space="preserve">Put an "x" where  an answer applies. Only choose one. </t>
  </si>
  <si>
    <t>How often do you try to hide how long you use technology for?</t>
  </si>
  <si>
    <t>How do you feel when your parent/guardian takes away you technology use (grounding)?</t>
  </si>
  <si>
    <t xml:space="preserve"> </t>
  </si>
  <si>
    <r>
      <rPr>
        <sz val="48"/>
        <color theme="0"/>
        <rFont val="Hurry Up"/>
      </rPr>
      <t>Are you a</t>
    </r>
    <r>
      <rPr>
        <sz val="48"/>
        <color theme="1"/>
        <rFont val="Hurry Up"/>
      </rPr>
      <t xml:space="preserve"> </t>
    </r>
    <r>
      <rPr>
        <sz val="48"/>
        <color rgb="FFFF0000"/>
        <rFont val="Hurry Up"/>
      </rPr>
      <t>zombie</t>
    </r>
    <r>
      <rPr>
        <sz val="48"/>
        <color theme="0"/>
        <rFont val="Hurry Up"/>
      </rPr>
      <t xml:space="preserve">?_ </t>
    </r>
    <r>
      <rPr>
        <sz val="48"/>
        <color theme="1"/>
        <rFont val="Hurry Up"/>
      </rPr>
      <t xml:space="preserve">                           </t>
    </r>
  </si>
  <si>
    <r>
      <rPr>
        <b/>
        <sz val="14"/>
        <color theme="0"/>
        <rFont val="Hurry Up"/>
      </rPr>
      <t>Instructions:</t>
    </r>
    <r>
      <rPr>
        <sz val="14"/>
        <color theme="0"/>
        <rFont val="Hurry Up"/>
      </rPr>
      <t xml:space="preserve"> Fill out the 19 question survey and find out if you are one of GHCHS's technological zombies! </t>
    </r>
  </si>
  <si>
    <t>Indifferent</t>
  </si>
  <si>
    <t>inconvenienced</t>
  </si>
  <si>
    <t>bothered</t>
  </si>
  <si>
    <t>Extremly mad</t>
  </si>
  <si>
    <t>Click here to return to survey.</t>
  </si>
  <si>
    <t>ERRORS</t>
  </si>
  <si>
    <t>4!</t>
  </si>
  <si>
    <t>SUM</t>
  </si>
  <si>
    <t>ERROR</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</si>
</sst>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b/>
      <sz val="11"/>
      <color theme="1"/>
      <name val="Calibri"/>
      <family val="2"/>
      <scheme val="minor"/>
    </font>
    <font>
      <sz val="11"/>
      <color theme="1"/>
      <name val="Century Schoolbook"/>
      <family val="1"/>
    </font>
    <font>
      <sz val="12"/>
      <color theme="1"/>
      <name val="Small Fonts"/>
      <family val="2"/>
    </font>
    <font>
      <sz val="28"/>
      <color theme="0"/>
      <name val="Small Fonts"/>
      <family val="2"/>
    </font>
    <font>
      <sz val="40"/>
      <color theme="0"/>
      <name val="Small Fonts"/>
      <family val="2"/>
    </font>
    <font>
      <sz val="28"/>
      <color rgb="FFFF0000"/>
      <name val="Small Fonts"/>
      <family val="2"/>
    </font>
    <font>
      <sz val="14"/>
      <color theme="0"/>
      <name val="Arial"/>
      <family val="2"/>
    </font>
    <font>
      <sz val="28"/>
      <color rgb="FFFF0000"/>
      <name val="Arial"/>
      <family val="2"/>
    </font>
    <font>
      <sz val="11"/>
      <color theme="1"/>
      <name val="Hurry Up"/>
    </font>
    <font>
      <sz val="28"/>
      <color rgb="FFFF0000"/>
      <name val="Hurry Up"/>
    </font>
    <font>
      <sz val="28"/>
      <color theme="0"/>
      <name val="Hurry Up"/>
    </font>
    <font>
      <sz val="26"/>
      <color rgb="FFFF0000"/>
      <name val="Hurry Up"/>
    </font>
    <font>
      <sz val="36"/>
      <color theme="0"/>
      <name val="Hurry Up"/>
    </font>
    <font>
      <sz val="24"/>
      <color theme="0"/>
      <name val="Hurry Up"/>
    </font>
    <font>
      <sz val="48"/>
      <color theme="1"/>
      <name val="Hurry Up"/>
    </font>
    <font>
      <sz val="48"/>
      <color theme="0"/>
      <name val="Hurry Up"/>
    </font>
    <font>
      <sz val="48"/>
      <color rgb="FFFF0000"/>
      <name val="Hurry Up"/>
    </font>
    <font>
      <sz val="14"/>
      <color theme="0"/>
      <name val="Hurry Up"/>
    </font>
    <font>
      <b/>
      <sz val="14"/>
      <color theme="0"/>
      <name val="Hurry Up"/>
    </font>
    <font>
      <sz val="12"/>
      <color theme="0"/>
      <name val="Hurry Up"/>
    </font>
    <font>
      <sz val="12"/>
      <name val="Hurry Up"/>
    </font>
    <font>
      <sz val="12"/>
      <color theme="1"/>
      <name val="Hurry Up"/>
    </font>
    <font>
      <sz val="11"/>
      <name val="Hurry Up"/>
    </font>
    <font>
      <sz val="12"/>
      <color theme="6" tint="-0.499984740745262"/>
      <name val="Hurry Up"/>
    </font>
    <font>
      <sz val="12"/>
      <color theme="5" tint="-0.249977111117893"/>
      <name val="Hurry Up"/>
    </font>
    <font>
      <sz val="12"/>
      <color rgb="FFC00000"/>
      <name val="Hurry Up"/>
    </font>
    <font>
      <sz val="12"/>
      <color rgb="FFFF0000"/>
      <name val="Hurry Up"/>
    </font>
    <font>
      <b/>
      <sz val="11"/>
      <color theme="1"/>
      <name val="Hurry Up"/>
    </font>
    <font>
      <sz val="11"/>
      <color theme="0"/>
      <name val="Hurry Up"/>
    </font>
    <font>
      <sz val="20"/>
      <color theme="0"/>
      <name val="Hurry Up"/>
    </font>
    <font>
      <sz val="22"/>
      <color theme="0"/>
      <name val="Segoe UI Symbol"/>
      <family val="2"/>
    </font>
    <font>
      <u/>
      <sz val="11"/>
      <color theme="10"/>
      <name val="Calibri"/>
      <family val="2"/>
      <scheme val="minor"/>
    </font>
    <font>
      <sz val="28"/>
      <name val="Small Fonts"/>
      <family val="2"/>
    </font>
    <font>
      <sz val="28"/>
      <color theme="1"/>
      <name val="Small Fonts"/>
      <family val="2"/>
    </font>
    <font>
      <u/>
      <sz val="16"/>
      <color theme="10"/>
      <name val="Calibri"/>
      <family val="2"/>
      <scheme val="minor"/>
    </font>
    <font>
      <sz val="18"/>
      <color rgb="FFFF0000"/>
      <name val="Hurry Up"/>
    </font>
    <font>
      <sz val="36"/>
      <color rgb="FFFF0000"/>
      <name val="Hurry Up"/>
    </font>
  </fonts>
  <fills count="11">
    <fill>
      <patternFill patternType="none"/>
    </fill>
    <fill>
      <patternFill patternType="gray125"/>
    </fill>
    <fill>
      <patternFill patternType="solid">
        <fgColor theme="6" tint="-0.249977111117893"/>
        <bgColor indexed="64"/>
      </patternFill>
    </fill>
    <fill>
      <patternFill patternType="solid">
        <fgColor rgb="FFFF0000"/>
        <bgColor indexed="64"/>
      </patternFill>
    </fill>
    <fill>
      <patternFill patternType="solid">
        <fgColor rgb="FFFF6699"/>
        <bgColor indexed="64"/>
      </patternFill>
    </fill>
    <fill>
      <patternFill patternType="solid">
        <fgColor rgb="FFFFFF66"/>
        <bgColor indexed="64"/>
      </patternFill>
    </fill>
    <fill>
      <patternFill patternType="solid">
        <fgColor theme="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CCCC"/>
        <bgColor indexed="64"/>
      </patternFill>
    </fill>
    <fill>
      <patternFill patternType="solid">
        <fgColor theme="1"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rgb="FFFFC000"/>
      </bottom>
      <diagonal/>
    </border>
    <border>
      <left/>
      <right/>
      <top style="thin">
        <color rgb="FFFFC000"/>
      </top>
      <bottom style="thin">
        <color rgb="FFFFC000"/>
      </bottom>
      <diagonal/>
    </border>
    <border>
      <left style="thin">
        <color indexed="64"/>
      </left>
      <right style="thin">
        <color indexed="64"/>
      </right>
      <top style="thin">
        <color indexed="64"/>
      </top>
      <bottom/>
      <diagonal/>
    </border>
    <border>
      <left/>
      <right/>
      <top style="thin">
        <color rgb="FFFFC000"/>
      </top>
      <bottom/>
      <diagonal/>
    </border>
    <border>
      <left style="thin">
        <color indexed="64"/>
      </left>
      <right/>
      <top style="thin">
        <color indexed="64"/>
      </top>
      <bottom style="thin">
        <color indexed="64"/>
      </bottom>
      <diagonal/>
    </border>
    <border>
      <left/>
      <right/>
      <top style="thin">
        <color theme="5" tint="-0.499984740745262"/>
      </top>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style="thin">
        <color indexed="64"/>
      </right>
      <top/>
      <bottom style="thin">
        <color rgb="FFFFC000"/>
      </bottom>
      <diagonal/>
    </border>
    <border>
      <left style="thin">
        <color indexed="64"/>
      </left>
      <right style="thin">
        <color indexed="64"/>
      </right>
      <top/>
      <bottom style="thin">
        <color rgb="FFFFC000"/>
      </bottom>
      <diagonal/>
    </border>
    <border>
      <left style="thin">
        <color indexed="64"/>
      </left>
      <right style="thin">
        <color indexed="64"/>
      </right>
      <top style="thin">
        <color rgb="FFFFC000"/>
      </top>
      <bottom style="thin">
        <color theme="5" tint="-0.499984740745262"/>
      </bottom>
      <diagonal/>
    </border>
    <border>
      <left style="thin">
        <color theme="1"/>
      </left>
      <right style="thin">
        <color theme="1"/>
      </right>
      <top style="thin">
        <color theme="1"/>
      </top>
      <bottom style="thin">
        <color theme="1"/>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thin">
        <color indexed="64"/>
      </left>
      <right/>
      <top/>
      <bottom style="thin">
        <color rgb="FFFFC000"/>
      </bottom>
      <diagonal/>
    </border>
    <border>
      <left/>
      <right/>
      <top/>
      <bottom style="thin">
        <color indexed="64"/>
      </bottom>
      <diagonal/>
    </border>
    <border>
      <left style="thin">
        <color theme="2" tint="-0.749992370372631"/>
      </left>
      <right style="thin">
        <color theme="2" tint="-0.749992370372631"/>
      </right>
      <top style="thin">
        <color theme="2" tint="-0.749992370372631"/>
      </top>
      <bottom style="thin">
        <color theme="2" tint="-0.749992370372631"/>
      </bottom>
      <diagonal/>
    </border>
    <border>
      <left/>
      <right style="thin">
        <color indexed="64"/>
      </right>
      <top/>
      <bottom style="thin">
        <color indexed="64"/>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499984740745262"/>
      </left>
      <right/>
      <top/>
      <bottom style="thin">
        <color rgb="FFFFC000"/>
      </bottom>
      <diagonal/>
    </border>
    <border>
      <left/>
      <right style="thin">
        <color indexed="64"/>
      </right>
      <top style="thin">
        <color rgb="FFFFC000"/>
      </top>
      <bottom/>
      <diagonal/>
    </border>
  </borders>
  <cellStyleXfs count="2">
    <xf numFmtId="0" fontId="0" fillId="0" borderId="0"/>
    <xf numFmtId="0" fontId="32" fillId="0" borderId="0" applyNumberFormat="0" applyFill="0" applyBorder="0" applyAlignment="0" applyProtection="0"/>
  </cellStyleXfs>
  <cellXfs count="117">
    <xf numFmtId="0" fontId="0" fillId="0" borderId="0" xfId="0"/>
    <xf numFmtId="0" fontId="0" fillId="0" borderId="0" xfId="0" applyAlignment="1">
      <alignment horizontal="center"/>
    </xf>
    <xf numFmtId="0" fontId="0" fillId="6" borderId="0" xfId="0" applyFill="1"/>
    <xf numFmtId="0" fontId="0" fillId="6" borderId="0" xfId="0" applyFill="1" applyAlignment="1"/>
    <xf numFmtId="0" fontId="4" fillId="10" borderId="0" xfId="0" applyFont="1" applyFill="1" applyAlignment="1">
      <alignment vertical="center"/>
    </xf>
    <xf numFmtId="0" fontId="5" fillId="6" borderId="0" xfId="0" applyFont="1" applyFill="1" applyAlignment="1">
      <alignment vertical="center"/>
    </xf>
    <xf numFmtId="0" fontId="4" fillId="6" borderId="0" xfId="0" applyFont="1" applyFill="1" applyAlignment="1">
      <alignment vertical="center"/>
    </xf>
    <xf numFmtId="0" fontId="6" fillId="6" borderId="0" xfId="0" applyFont="1" applyFill="1" applyAlignment="1">
      <alignment vertical="center"/>
    </xf>
    <xf numFmtId="0" fontId="8" fillId="6" borderId="0" xfId="0" applyFont="1" applyFill="1" applyAlignment="1">
      <alignment vertical="center"/>
    </xf>
    <xf numFmtId="0" fontId="2" fillId="6" borderId="0" xfId="0" applyFont="1" applyFill="1" applyAlignment="1" applyProtection="1">
      <protection hidden="1"/>
    </xf>
    <xf numFmtId="0" fontId="0" fillId="6" borderId="0" xfId="0" applyFill="1" applyProtection="1">
      <protection hidden="1"/>
    </xf>
    <xf numFmtId="0" fontId="7" fillId="6" borderId="0" xfId="0" applyFont="1" applyFill="1" applyAlignment="1" applyProtection="1">
      <protection hidden="1"/>
    </xf>
    <xf numFmtId="0" fontId="7" fillId="6" borderId="2" xfId="0" applyFont="1" applyFill="1" applyBorder="1" applyAlignment="1" applyProtection="1">
      <protection hidden="1"/>
    </xf>
    <xf numFmtId="0" fontId="9" fillId="6" borderId="0" xfId="0" applyFont="1" applyFill="1"/>
    <xf numFmtId="0" fontId="11" fillId="6" borderId="0" xfId="0" applyFont="1" applyFill="1" applyAlignment="1">
      <alignment horizontal="left" vertical="center"/>
    </xf>
    <xf numFmtId="0" fontId="10" fillId="6" borderId="0" xfId="0" applyFont="1" applyFill="1" applyAlignment="1">
      <alignment horizontal="center" vertical="center"/>
    </xf>
    <xf numFmtId="0" fontId="14" fillId="6" borderId="0" xfId="0" applyFont="1" applyFill="1" applyAlignment="1">
      <alignment vertical="center"/>
    </xf>
    <xf numFmtId="0" fontId="11" fillId="6" borderId="0" xfId="0" applyFont="1" applyFill="1" applyAlignment="1">
      <alignment horizontal="right" vertical="center"/>
    </xf>
    <xf numFmtId="0" fontId="20" fillId="6" borderId="2" xfId="0" applyFont="1" applyFill="1" applyBorder="1" applyAlignment="1" applyProtection="1">
      <alignment horizontal="center"/>
      <protection hidden="1"/>
    </xf>
    <xf numFmtId="0" fontId="20" fillId="2" borderId="18" xfId="0" applyFont="1" applyFill="1" applyBorder="1" applyAlignment="1" applyProtection="1">
      <alignment horizontal="center"/>
      <protection hidden="1"/>
    </xf>
    <xf numFmtId="0" fontId="21" fillId="7" borderId="17" xfId="0" applyFont="1" applyFill="1" applyBorder="1" applyAlignment="1" applyProtection="1">
      <alignment horizontal="center"/>
      <protection locked="0"/>
    </xf>
    <xf numFmtId="0" fontId="20" fillId="4" borderId="20" xfId="0" applyFont="1" applyFill="1" applyBorder="1" applyAlignment="1" applyProtection="1">
      <alignment horizontal="center"/>
      <protection hidden="1"/>
    </xf>
    <xf numFmtId="0" fontId="21" fillId="9" borderId="19" xfId="0" applyFont="1" applyFill="1" applyBorder="1" applyAlignment="1" applyProtection="1">
      <alignment horizontal="center"/>
      <protection locked="0"/>
    </xf>
    <xf numFmtId="0" fontId="22" fillId="6" borderId="16" xfId="0" applyFont="1" applyFill="1" applyBorder="1" applyAlignment="1" applyProtection="1">
      <alignment horizontal="center"/>
      <protection hidden="1"/>
    </xf>
    <xf numFmtId="0" fontId="22" fillId="6" borderId="17" xfId="0" applyFont="1" applyFill="1" applyBorder="1" applyAlignment="1" applyProtection="1">
      <alignment horizontal="center"/>
      <protection hidden="1"/>
    </xf>
    <xf numFmtId="0" fontId="22" fillId="6" borderId="2" xfId="0" applyFont="1" applyFill="1" applyBorder="1" applyAlignment="1" applyProtection="1">
      <alignment horizontal="center"/>
      <protection hidden="1"/>
    </xf>
    <xf numFmtId="0" fontId="9" fillId="6" borderId="2" xfId="0" applyFont="1" applyFill="1" applyBorder="1" applyProtection="1">
      <protection hidden="1"/>
    </xf>
    <xf numFmtId="0" fontId="9" fillId="0" borderId="0" xfId="0" applyFont="1" applyAlignment="1">
      <alignment horizontal="center"/>
    </xf>
    <xf numFmtId="0" fontId="9" fillId="0" borderId="0" xfId="0" applyFont="1"/>
    <xf numFmtId="0" fontId="20" fillId="6" borderId="11" xfId="0" applyFont="1" applyFill="1" applyBorder="1" applyAlignment="1" applyProtection="1">
      <alignment horizontal="center"/>
      <protection hidden="1"/>
    </xf>
    <xf numFmtId="0" fontId="21" fillId="0" borderId="4" xfId="0" applyFont="1" applyFill="1" applyBorder="1" applyAlignment="1" applyProtection="1">
      <alignment horizontal="center"/>
      <protection locked="0"/>
    </xf>
    <xf numFmtId="0" fontId="20" fillId="6" borderId="12" xfId="0" applyFont="1" applyFill="1" applyBorder="1" applyAlignment="1" applyProtection="1">
      <alignment horizontal="center"/>
      <protection hidden="1"/>
    </xf>
    <xf numFmtId="0" fontId="21" fillId="0" borderId="1" xfId="0" applyFont="1" applyFill="1" applyBorder="1" applyAlignment="1" applyProtection="1">
      <alignment horizontal="center"/>
      <protection locked="0"/>
    </xf>
    <xf numFmtId="0" fontId="20" fillId="6" borderId="13" xfId="0" applyFont="1" applyFill="1" applyBorder="1" applyAlignment="1" applyProtection="1">
      <alignment horizontal="center"/>
      <protection hidden="1"/>
    </xf>
    <xf numFmtId="0" fontId="22" fillId="6" borderId="0" xfId="0" applyFont="1" applyFill="1" applyAlignment="1" applyProtection="1">
      <alignment horizontal="center"/>
      <protection hidden="1"/>
    </xf>
    <xf numFmtId="0" fontId="9" fillId="6" borderId="0" xfId="0" applyFont="1" applyFill="1" applyProtection="1">
      <protection hidden="1"/>
    </xf>
    <xf numFmtId="0" fontId="21" fillId="0" borderId="6" xfId="0" applyFont="1" applyFill="1" applyBorder="1" applyAlignment="1" applyProtection="1">
      <alignment horizontal="center"/>
      <protection locked="0"/>
    </xf>
    <xf numFmtId="0" fontId="9" fillId="6" borderId="21" xfId="0" applyFont="1" applyFill="1" applyBorder="1" applyProtection="1">
      <protection hidden="1"/>
    </xf>
    <xf numFmtId="0" fontId="23" fillId="6" borderId="0" xfId="0" applyFont="1" applyFill="1" applyProtection="1">
      <protection hidden="1"/>
    </xf>
    <xf numFmtId="0" fontId="9" fillId="6" borderId="7" xfId="0" applyFont="1" applyFill="1" applyBorder="1" applyProtection="1">
      <protection hidden="1"/>
    </xf>
    <xf numFmtId="0" fontId="20" fillId="6" borderId="0" xfId="0" applyFont="1" applyFill="1" applyAlignment="1" applyProtection="1">
      <alignment horizontal="center"/>
      <protection hidden="1"/>
    </xf>
    <xf numFmtId="0" fontId="24" fillId="6" borderId="0" xfId="0" applyFont="1" applyFill="1" applyAlignment="1" applyProtection="1">
      <alignment horizontal="center"/>
      <protection hidden="1"/>
    </xf>
    <xf numFmtId="0" fontId="21" fillId="8" borderId="15" xfId="0" applyFont="1" applyFill="1" applyBorder="1" applyAlignment="1" applyProtection="1">
      <alignment horizontal="center"/>
      <protection locked="0"/>
    </xf>
    <xf numFmtId="0" fontId="25" fillId="6" borderId="0" xfId="0" applyFont="1" applyFill="1" applyAlignment="1" applyProtection="1">
      <alignment horizontal="center"/>
      <protection hidden="1"/>
    </xf>
    <xf numFmtId="0" fontId="26" fillId="6" borderId="12" xfId="0" applyFont="1" applyFill="1" applyBorder="1" applyAlignment="1" applyProtection="1">
      <alignment horizontal="center"/>
      <protection hidden="1"/>
    </xf>
    <xf numFmtId="0" fontId="27" fillId="6" borderId="0" xfId="0" applyFont="1" applyFill="1" applyAlignment="1" applyProtection="1">
      <alignment horizontal="center"/>
      <protection hidden="1"/>
    </xf>
    <xf numFmtId="0" fontId="9" fillId="6" borderId="16" xfId="0" applyFont="1" applyFill="1" applyBorder="1" applyProtection="1">
      <protection hidden="1"/>
    </xf>
    <xf numFmtId="0" fontId="9" fillId="6" borderId="5" xfId="0" applyFont="1" applyFill="1" applyBorder="1" applyProtection="1">
      <protection hidden="1"/>
    </xf>
    <xf numFmtId="0" fontId="29" fillId="6" borderId="5" xfId="0" applyFont="1" applyFill="1" applyBorder="1" applyProtection="1">
      <protection hidden="1"/>
    </xf>
    <xf numFmtId="0" fontId="29" fillId="6" borderId="0" xfId="0" applyFont="1" applyFill="1" applyProtection="1">
      <protection hidden="1"/>
    </xf>
    <xf numFmtId="0" fontId="24" fillId="6" borderId="2" xfId="0" applyFont="1" applyFill="1" applyBorder="1" applyAlignment="1" applyProtection="1">
      <alignment horizontal="center"/>
      <protection hidden="1"/>
    </xf>
    <xf numFmtId="0" fontId="25" fillId="6" borderId="11" xfId="0" applyFont="1" applyFill="1" applyBorder="1" applyAlignment="1" applyProtection="1">
      <alignment horizontal="center"/>
      <protection hidden="1"/>
    </xf>
    <xf numFmtId="0" fontId="26" fillId="6" borderId="0" xfId="0" applyFont="1" applyFill="1" applyAlignment="1" applyProtection="1">
      <alignment horizontal="center"/>
      <protection hidden="1"/>
    </xf>
    <xf numFmtId="0" fontId="22" fillId="6" borderId="0" xfId="0" applyFont="1" applyFill="1" applyProtection="1">
      <protection hidden="1"/>
    </xf>
    <xf numFmtId="0" fontId="21" fillId="6" borderId="0" xfId="0" applyFont="1" applyFill="1" applyProtection="1">
      <protection hidden="1"/>
    </xf>
    <xf numFmtId="0" fontId="20" fillId="6" borderId="0" xfId="0" applyFont="1" applyFill="1" applyProtection="1">
      <protection hidden="1"/>
    </xf>
    <xf numFmtId="0" fontId="28" fillId="0" borderId="0" xfId="0" applyFont="1" applyAlignment="1">
      <alignment horizontal="center"/>
    </xf>
    <xf numFmtId="0" fontId="27" fillId="6" borderId="12" xfId="0" applyFont="1" applyFill="1" applyBorder="1" applyAlignment="1" applyProtection="1">
      <alignment horizontal="center"/>
      <protection hidden="1"/>
    </xf>
    <xf numFmtId="0" fontId="21" fillId="0" borderId="1" xfId="0" applyFont="1" applyFill="1" applyBorder="1" applyProtection="1">
      <protection locked="0"/>
    </xf>
    <xf numFmtId="0" fontId="25" fillId="6" borderId="2" xfId="0" applyFont="1" applyFill="1" applyBorder="1" applyAlignment="1" applyProtection="1">
      <alignment horizontal="center"/>
      <protection hidden="1"/>
    </xf>
    <xf numFmtId="0" fontId="26" fillId="6" borderId="2" xfId="0" applyFont="1" applyFill="1" applyBorder="1" applyAlignment="1" applyProtection="1">
      <alignment horizontal="center"/>
      <protection hidden="1"/>
    </xf>
    <xf numFmtId="0" fontId="27" fillId="6" borderId="2" xfId="0" applyFont="1" applyFill="1" applyBorder="1" applyAlignment="1" applyProtection="1">
      <alignment horizontal="center"/>
      <protection hidden="1"/>
    </xf>
    <xf numFmtId="0" fontId="9" fillId="6" borderId="0" xfId="0" applyFont="1" applyFill="1" applyBorder="1" applyProtection="1">
      <protection hidden="1"/>
    </xf>
    <xf numFmtId="0" fontId="9" fillId="6" borderId="0" xfId="0" applyFont="1" applyFill="1" applyAlignment="1" applyProtection="1">
      <protection hidden="1"/>
    </xf>
    <xf numFmtId="0" fontId="20" fillId="6" borderId="2" xfId="0" applyFont="1" applyFill="1" applyBorder="1" applyAlignment="1" applyProtection="1">
      <alignment horizontal="left" vertical="center"/>
      <protection hidden="1"/>
    </xf>
    <xf numFmtId="0" fontId="20" fillId="6" borderId="3" xfId="0" applyFont="1" applyFill="1" applyBorder="1" applyAlignment="1" applyProtection="1">
      <alignment horizontal="left" vertical="center"/>
      <protection hidden="1"/>
    </xf>
    <xf numFmtId="0" fontId="22" fillId="6" borderId="0" xfId="0" applyFont="1" applyFill="1" applyAlignment="1" applyProtection="1">
      <alignment horizontal="left" vertical="center"/>
      <protection hidden="1"/>
    </xf>
    <xf numFmtId="0" fontId="22" fillId="6" borderId="0" xfId="0" applyFont="1" applyFill="1" applyAlignment="1" applyProtection="1">
      <alignment vertical="center"/>
      <protection hidden="1"/>
    </xf>
    <xf numFmtId="0" fontId="3" fillId="6" borderId="0" xfId="0" applyFont="1" applyFill="1" applyAlignment="1" applyProtection="1">
      <alignment vertical="center"/>
      <protection hidden="1"/>
    </xf>
    <xf numFmtId="0" fontId="3" fillId="6" borderId="0" xfId="0" applyFont="1" applyFill="1" applyAlignment="1">
      <alignment vertical="center"/>
    </xf>
    <xf numFmtId="0" fontId="3" fillId="6" borderId="0" xfId="0" applyFont="1" applyFill="1" applyAlignment="1">
      <alignment horizontal="left" vertical="center"/>
    </xf>
    <xf numFmtId="0" fontId="3" fillId="5" borderId="0" xfId="0" applyFont="1" applyFill="1" applyAlignment="1">
      <alignment horizontal="left" vertical="center"/>
    </xf>
    <xf numFmtId="0" fontId="20" fillId="6" borderId="2" xfId="0" applyFont="1" applyFill="1" applyBorder="1" applyAlignment="1" applyProtection="1">
      <alignment horizontal="center" vertical="center"/>
      <protection hidden="1"/>
    </xf>
    <xf numFmtId="0" fontId="20" fillId="6" borderId="3" xfId="0" applyFont="1" applyFill="1" applyBorder="1" applyAlignment="1" applyProtection="1">
      <alignment horizontal="center" vertical="center"/>
      <protection hidden="1"/>
    </xf>
    <xf numFmtId="0" fontId="20" fillId="6" borderId="5" xfId="0" applyFont="1" applyFill="1" applyBorder="1" applyAlignment="1" applyProtection="1">
      <alignment horizontal="center" vertical="center"/>
      <protection hidden="1"/>
    </xf>
    <xf numFmtId="0" fontId="20" fillId="6" borderId="0" xfId="0" applyFont="1" applyFill="1" applyAlignment="1" applyProtection="1">
      <alignment horizontal="center" vertical="center"/>
      <protection hidden="1"/>
    </xf>
    <xf numFmtId="0" fontId="20" fillId="6" borderId="0" xfId="0" applyFont="1" applyFill="1" applyBorder="1" applyAlignment="1" applyProtection="1">
      <alignment horizontal="center" vertical="center"/>
      <protection hidden="1"/>
    </xf>
    <xf numFmtId="0" fontId="22" fillId="6" borderId="0" xfId="0" applyFont="1" applyFill="1" applyAlignment="1" applyProtection="1">
      <alignment horizontal="center" vertical="center"/>
      <protection hidden="1"/>
    </xf>
    <xf numFmtId="0" fontId="3" fillId="6" borderId="0" xfId="0" applyFont="1" applyFill="1" applyAlignment="1">
      <alignment horizontal="center" vertical="center"/>
    </xf>
    <xf numFmtId="0" fontId="3" fillId="0" borderId="0" xfId="0" applyFont="1" applyAlignment="1">
      <alignment horizontal="center" vertical="center"/>
    </xf>
    <xf numFmtId="0" fontId="33" fillId="6" borderId="0" xfId="0" applyFont="1" applyFill="1" applyAlignment="1">
      <alignment vertical="center"/>
    </xf>
    <xf numFmtId="0" fontId="34" fillId="10" borderId="0" xfId="0" applyFont="1" applyFill="1" applyAlignment="1">
      <alignment vertical="center"/>
    </xf>
    <xf numFmtId="0" fontId="0" fillId="0" borderId="0" xfId="0" applyAlignment="1" applyProtection="1">
      <alignment horizontal="center"/>
      <protection hidden="1"/>
    </xf>
    <xf numFmtId="0" fontId="1" fillId="0" borderId="0" xfId="0" applyFont="1" applyAlignment="1" applyProtection="1">
      <alignment horizontal="center"/>
      <protection hidden="1"/>
    </xf>
    <xf numFmtId="0" fontId="0" fillId="0" borderId="0" xfId="0" applyProtection="1">
      <protection hidden="1"/>
    </xf>
    <xf numFmtId="0" fontId="9" fillId="0" borderId="0" xfId="0" applyFont="1" applyAlignment="1" applyProtection="1">
      <alignment horizontal="center"/>
      <protection hidden="1"/>
    </xf>
    <xf numFmtId="0" fontId="9" fillId="0" borderId="0" xfId="0" applyFont="1" applyProtection="1">
      <protection hidden="1"/>
    </xf>
    <xf numFmtId="0" fontId="9" fillId="0" borderId="14" xfId="0" applyFont="1" applyBorder="1" applyAlignment="1" applyProtection="1">
      <protection hidden="1"/>
    </xf>
    <xf numFmtId="0" fontId="9" fillId="0" borderId="14" xfId="0" applyFont="1" applyBorder="1" applyAlignment="1" applyProtection="1">
      <alignment horizontal="center"/>
      <protection hidden="1"/>
    </xf>
    <xf numFmtId="0" fontId="0" fillId="6" borderId="0" xfId="0" applyFont="1" applyFill="1"/>
    <xf numFmtId="0" fontId="20" fillId="6" borderId="22" xfId="0" applyFont="1" applyFill="1" applyBorder="1" applyAlignment="1" applyProtection="1">
      <alignment horizontal="center" vertical="center"/>
      <protection hidden="1"/>
    </xf>
    <xf numFmtId="0" fontId="15" fillId="6" borderId="0" xfId="0" applyFont="1" applyFill="1" applyAlignment="1" applyProtection="1">
      <alignment horizontal="center" vertical="center"/>
      <protection hidden="1"/>
    </xf>
    <xf numFmtId="0" fontId="7" fillId="6" borderId="0" xfId="0" applyFont="1" applyFill="1" applyBorder="1" applyAlignment="1" applyProtection="1">
      <protection hidden="1"/>
    </xf>
    <xf numFmtId="0" fontId="37" fillId="6" borderId="0" xfId="0" applyFont="1" applyFill="1" applyAlignment="1" applyProtection="1">
      <alignment horizontal="center" vertical="center"/>
      <protection hidden="1"/>
    </xf>
    <xf numFmtId="0" fontId="37" fillId="6" borderId="0" xfId="0" applyFont="1" applyFill="1" applyBorder="1" applyAlignment="1" applyProtection="1">
      <alignment vertical="center"/>
      <protection hidden="1"/>
    </xf>
    <xf numFmtId="0" fontId="28" fillId="0" borderId="14" xfId="0" applyFont="1" applyBorder="1" applyAlignment="1" applyProtection="1">
      <alignment horizontal="center" vertical="center"/>
      <protection hidden="1"/>
    </xf>
    <xf numFmtId="0" fontId="20" fillId="6" borderId="5" xfId="0" applyFont="1" applyFill="1" applyBorder="1" applyAlignment="1" applyProtection="1">
      <alignment horizontal="left" vertical="center" wrapText="1"/>
      <protection hidden="1"/>
    </xf>
    <xf numFmtId="0" fontId="20" fillId="6" borderId="2" xfId="0" applyFont="1" applyFill="1" applyBorder="1" applyAlignment="1" applyProtection="1">
      <alignment horizontal="left" vertical="center" wrapText="1"/>
      <protection hidden="1"/>
    </xf>
    <xf numFmtId="0" fontId="20" fillId="6" borderId="0" xfId="0" applyFont="1" applyFill="1" applyBorder="1" applyAlignment="1" applyProtection="1">
      <alignment horizontal="left" vertical="center" wrapText="1"/>
      <protection hidden="1"/>
    </xf>
    <xf numFmtId="0" fontId="20" fillId="3" borderId="8" xfId="0" applyFont="1" applyFill="1" applyBorder="1" applyAlignment="1" applyProtection="1">
      <alignment horizontal="center"/>
      <protection hidden="1"/>
    </xf>
    <xf numFmtId="0" fontId="20" fillId="3" borderId="9" xfId="0" applyFont="1" applyFill="1" applyBorder="1" applyAlignment="1" applyProtection="1">
      <alignment horizontal="center"/>
      <protection hidden="1"/>
    </xf>
    <xf numFmtId="0" fontId="20" fillId="3" borderId="10" xfId="0" applyFont="1" applyFill="1" applyBorder="1" applyAlignment="1" applyProtection="1">
      <alignment horizontal="center"/>
      <protection hidden="1"/>
    </xf>
    <xf numFmtId="0" fontId="20" fillId="6" borderId="0" xfId="0" applyFont="1" applyFill="1" applyAlignment="1" applyProtection="1">
      <alignment horizontal="left" vertical="center" wrapText="1"/>
      <protection hidden="1"/>
    </xf>
    <xf numFmtId="0" fontId="37" fillId="6" borderId="5" xfId="0" applyFont="1" applyFill="1" applyBorder="1" applyAlignment="1" applyProtection="1">
      <alignment horizontal="center" vertical="center"/>
      <protection hidden="1"/>
    </xf>
    <xf numFmtId="0" fontId="37" fillId="6" borderId="0" xfId="0" applyFont="1" applyFill="1" applyBorder="1" applyAlignment="1" applyProtection="1">
      <alignment horizontal="center" vertical="center"/>
      <protection hidden="1"/>
    </xf>
    <xf numFmtId="0" fontId="15" fillId="6" borderId="0" xfId="0" applyFont="1" applyFill="1" applyAlignment="1" applyProtection="1">
      <alignment horizontal="center" vertical="center"/>
      <protection hidden="1"/>
    </xf>
    <xf numFmtId="0" fontId="30" fillId="6" borderId="0" xfId="0" applyFont="1" applyFill="1" applyAlignment="1" applyProtection="1">
      <alignment horizontal="center" vertical="center"/>
      <protection hidden="1"/>
    </xf>
    <xf numFmtId="0" fontId="36" fillId="6" borderId="0" xfId="0" applyFont="1" applyFill="1" applyAlignment="1" applyProtection="1">
      <alignment horizontal="center" vertical="center" wrapText="1"/>
      <protection hidden="1"/>
    </xf>
    <xf numFmtId="0" fontId="37" fillId="6" borderId="0" xfId="0" applyFont="1" applyFill="1" applyAlignment="1" applyProtection="1">
      <alignment horizontal="center" vertical="center"/>
      <protection hidden="1"/>
    </xf>
    <xf numFmtId="0" fontId="18" fillId="6" borderId="0" xfId="0" applyFont="1" applyFill="1" applyAlignment="1" applyProtection="1">
      <alignment horizontal="center" wrapText="1"/>
      <protection hidden="1"/>
    </xf>
    <xf numFmtId="0" fontId="18" fillId="6" borderId="2" xfId="0" applyFont="1" applyFill="1" applyBorder="1" applyAlignment="1" applyProtection="1">
      <alignment horizontal="center" wrapText="1"/>
      <protection hidden="1"/>
    </xf>
    <xf numFmtId="0" fontId="18" fillId="6" borderId="0" xfId="0" applyFont="1" applyFill="1" applyBorder="1" applyAlignment="1" applyProtection="1">
      <alignment horizontal="center" wrapText="1"/>
      <protection hidden="1"/>
    </xf>
    <xf numFmtId="0" fontId="35" fillId="6" borderId="0" xfId="1" applyFont="1" applyFill="1" applyAlignment="1" applyProtection="1">
      <alignment horizontal="center" vertical="center" wrapText="1"/>
      <protection locked="0"/>
    </xf>
    <xf numFmtId="0" fontId="13" fillId="6" borderId="0" xfId="0" applyFont="1" applyFill="1" applyAlignment="1">
      <alignment horizontal="center" vertical="center" wrapText="1"/>
    </xf>
    <xf numFmtId="0" fontId="12" fillId="6" borderId="0" xfId="0" applyFont="1" applyFill="1" applyAlignment="1">
      <alignment horizontal="right" vertical="center"/>
    </xf>
    <xf numFmtId="0" fontId="10" fillId="6" borderId="0" xfId="0" applyFont="1" applyFill="1" applyAlignment="1">
      <alignment horizontal="left" vertical="center"/>
    </xf>
    <xf numFmtId="0" fontId="31" fillId="6"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66"/>
      <color rgb="FFFFCCCC"/>
      <color rgb="FFFF66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Results Page'!A1"/><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25</xdr:col>
      <xdr:colOff>336177</xdr:colOff>
      <xdr:row>4</xdr:row>
      <xdr:rowOff>56029</xdr:rowOff>
    </xdr:from>
    <xdr:to>
      <xdr:col>26</xdr:col>
      <xdr:colOff>282120</xdr:colOff>
      <xdr:row>8</xdr:row>
      <xdr:rowOff>211449</xdr:rowOff>
    </xdr:to>
    <xdr:pic>
      <xdr:nvPicPr>
        <xdr:cNvPr id="4" name="Picture 3" descr="http://granadahills.groupfusion.net/images/announcement/285-747650403.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059" y="818029"/>
          <a:ext cx="1090892" cy="1260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123265</xdr:colOff>
      <xdr:row>60</xdr:row>
      <xdr:rowOff>11207</xdr:rowOff>
    </xdr:from>
    <xdr:to>
      <xdr:col>6</xdr:col>
      <xdr:colOff>918883</xdr:colOff>
      <xdr:row>68</xdr:row>
      <xdr:rowOff>130337</xdr:rowOff>
    </xdr:to>
    <xdr:pic>
      <xdr:nvPicPr>
        <xdr:cNvPr id="2" name="Picture 1">
          <a:hlinkClick xmlns:r="http://schemas.openxmlformats.org/officeDocument/2006/relationships" r:id="rId2"/>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0" b="100000" l="1651" r="97615">
                      <a14:foregroundMark x1="58165" y1="31974" x2="54495" y2="63948"/>
                      <a14:foregroundMark x1="23303" y1="38197" x2="14312" y2="62017"/>
                      <a14:foregroundMark x1="24954" y1="71674" x2="40183" y2="72532"/>
                      <a14:foregroundMark x1="25872" y1="81330" x2="48440" y2="81545"/>
                    </a14:backgroundRemoval>
                  </a14:imgEffect>
                </a14:imgLayer>
              </a14:imgProps>
            </a:ext>
            <a:ext uri="{28A0092B-C50C-407E-A947-70E740481C1C}">
              <a14:useLocalDpi xmlns:a14="http://schemas.microsoft.com/office/drawing/2010/main" val="0"/>
            </a:ext>
          </a:extLst>
        </a:blip>
        <a:stretch>
          <a:fillRect/>
        </a:stretch>
      </xdr:blipFill>
      <xdr:spPr>
        <a:xfrm>
          <a:off x="4247030" y="12079942"/>
          <a:ext cx="2734235" cy="2337896"/>
        </a:xfrm>
        <a:prstGeom prst="rect">
          <a:avLst/>
        </a:prstGeom>
        <a:effectLst>
          <a:outerShdw blurRad="50800" dist="38100" dir="13500000" algn="br"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J150"/>
  <sheetViews>
    <sheetView showGridLines="0" showRowColHeaders="0" tabSelected="1" zoomScale="115" zoomScaleNormal="115" workbookViewId="0">
      <pane ySplit="4" topLeftCell="A5" activePane="bottomLeft" state="frozen"/>
      <selection pane="bottomLeft" activeCell="H12" sqref="H12"/>
    </sheetView>
  </sheetViews>
  <sheetFormatPr defaultRowHeight="15.75" x14ac:dyDescent="0.25"/>
  <cols>
    <col min="1" max="1" width="9.140625" style="79"/>
    <col min="2" max="2" width="35.140625" style="71" customWidth="1"/>
    <col min="3" max="3" width="17.7109375" customWidth="1"/>
    <col min="4" max="4" width="5.7109375" customWidth="1"/>
    <col min="5" max="5" width="17.7109375" customWidth="1"/>
    <col min="6" max="6" width="5.7109375" customWidth="1"/>
    <col min="7" max="7" width="17.7109375" customWidth="1"/>
    <col min="8" max="8" width="5.7109375" customWidth="1"/>
    <col min="9" max="9" width="17.7109375" customWidth="1"/>
    <col min="10" max="10" width="5.7109375" customWidth="1"/>
    <col min="11" max="11" width="17.7109375" customWidth="1"/>
    <col min="12" max="12" width="5.7109375" customWidth="1"/>
    <col min="13" max="16" width="15.140625" style="2" customWidth="1"/>
    <col min="19" max="19" width="5" customWidth="1"/>
    <col min="23" max="23" width="9.140625" style="1"/>
    <col min="26" max="26" width="17.140625" customWidth="1"/>
  </cols>
  <sheetData>
    <row r="1" spans="1:36" ht="15" customHeight="1" x14ac:dyDescent="0.25">
      <c r="A1" s="105" t="s">
        <v>46</v>
      </c>
      <c r="B1" s="105"/>
      <c r="C1" s="105"/>
      <c r="D1" s="105"/>
      <c r="E1" s="105"/>
      <c r="F1" s="105"/>
      <c r="G1" s="105"/>
      <c r="H1" s="105"/>
      <c r="I1" s="105"/>
      <c r="J1" s="105"/>
      <c r="K1" s="105"/>
      <c r="L1" s="105"/>
      <c r="M1" s="105"/>
      <c r="N1" s="91"/>
      <c r="O1" s="91"/>
      <c r="P1" s="91"/>
    </row>
    <row r="2" spans="1:36" ht="15" customHeight="1" x14ac:dyDescent="0.25">
      <c r="A2" s="105"/>
      <c r="B2" s="105"/>
      <c r="C2" s="105"/>
      <c r="D2" s="105"/>
      <c r="E2" s="105"/>
      <c r="F2" s="105"/>
      <c r="G2" s="105"/>
      <c r="H2" s="105"/>
      <c r="I2" s="105"/>
      <c r="J2" s="105"/>
      <c r="K2" s="105"/>
      <c r="L2" s="105"/>
      <c r="M2" s="105"/>
      <c r="N2" s="91"/>
      <c r="O2" s="91"/>
      <c r="P2" s="91"/>
    </row>
    <row r="3" spans="1:36" ht="15" customHeight="1" x14ac:dyDescent="0.25">
      <c r="A3" s="105"/>
      <c r="B3" s="105"/>
      <c r="C3" s="105"/>
      <c r="D3" s="105"/>
      <c r="E3" s="105"/>
      <c r="F3" s="105"/>
      <c r="G3" s="105"/>
      <c r="H3" s="105"/>
      <c r="I3" s="105"/>
      <c r="J3" s="105"/>
      <c r="K3" s="105"/>
      <c r="L3" s="105"/>
      <c r="M3" s="105"/>
      <c r="N3" s="91"/>
      <c r="O3" s="91"/>
      <c r="P3" s="91"/>
    </row>
    <row r="4" spans="1:36" ht="15" customHeight="1" x14ac:dyDescent="0.25">
      <c r="A4" s="105"/>
      <c r="B4" s="105"/>
      <c r="C4" s="105"/>
      <c r="D4" s="105"/>
      <c r="E4" s="105"/>
      <c r="F4" s="105"/>
      <c r="G4" s="105"/>
      <c r="H4" s="105"/>
      <c r="I4" s="105"/>
      <c r="J4" s="105"/>
      <c r="K4" s="105"/>
      <c r="L4" s="105"/>
      <c r="M4" s="105"/>
      <c r="N4" s="91"/>
      <c r="O4" s="91"/>
      <c r="P4" s="91"/>
    </row>
    <row r="5" spans="1:36" ht="23.25" customHeight="1" x14ac:dyDescent="0.5">
      <c r="A5" s="109" t="s">
        <v>47</v>
      </c>
      <c r="B5" s="109"/>
      <c r="C5" s="109"/>
      <c r="D5" s="109"/>
      <c r="E5" s="109"/>
      <c r="F5" s="109"/>
      <c r="G5" s="109"/>
      <c r="H5" s="109"/>
      <c r="I5" s="109"/>
      <c r="J5" s="109"/>
      <c r="K5" s="109"/>
      <c r="L5" s="109"/>
      <c r="M5" s="11"/>
      <c r="N5" s="11"/>
      <c r="O5" s="11"/>
      <c r="P5" s="11"/>
      <c r="Q5" s="82" t="s">
        <v>28</v>
      </c>
      <c r="R5" s="83" t="s">
        <v>32</v>
      </c>
      <c r="S5" s="83" t="s">
        <v>31</v>
      </c>
      <c r="T5" s="83" t="s">
        <v>29</v>
      </c>
      <c r="U5" s="83" t="s">
        <v>30</v>
      </c>
      <c r="V5" s="83" t="s">
        <v>40</v>
      </c>
      <c r="W5" s="83" t="s">
        <v>41</v>
      </c>
      <c r="X5" s="83" t="s">
        <v>38</v>
      </c>
      <c r="Y5" s="84" t="s">
        <v>53</v>
      </c>
      <c r="Z5" s="84"/>
      <c r="AA5" s="84"/>
      <c r="AI5" t="s">
        <v>55</v>
      </c>
      <c r="AJ5" t="s">
        <v>56</v>
      </c>
    </row>
    <row r="6" spans="1:36" ht="18.75" customHeight="1" x14ac:dyDescent="0.5">
      <c r="A6" s="110" t="s">
        <v>42</v>
      </c>
      <c r="B6" s="110"/>
      <c r="C6" s="111"/>
      <c r="D6" s="110"/>
      <c r="E6" s="111"/>
      <c r="F6" s="110"/>
      <c r="G6" s="110"/>
      <c r="H6" s="110"/>
      <c r="I6" s="110"/>
      <c r="J6" s="110"/>
      <c r="K6" s="110"/>
      <c r="L6" s="110"/>
      <c r="M6" s="12"/>
      <c r="N6" s="92"/>
      <c r="O6" s="92"/>
      <c r="P6" s="92"/>
      <c r="Q6" s="82">
        <v>4</v>
      </c>
      <c r="R6" s="82">
        <f>IF($D$12=$Q$5,1,0)</f>
        <v>0</v>
      </c>
      <c r="S6" s="82">
        <f>IF($F$12=$Q$5,2,0)</f>
        <v>0</v>
      </c>
      <c r="T6" s="82">
        <f>IF($H$12=$Q$5,3,0)</f>
        <v>0</v>
      </c>
      <c r="U6" s="82">
        <f>IF($J$12=$Q$5,4,0)</f>
        <v>0</v>
      </c>
      <c r="V6" s="82">
        <f>IF($L$12=$Q$5,5,0)</f>
        <v>0</v>
      </c>
      <c r="W6" s="82">
        <f t="shared" ref="W6:W21" si="0">SUM(R6:V6)</f>
        <v>0</v>
      </c>
      <c r="X6" s="82">
        <f>COUNTIF(W6,"&gt;0")</f>
        <v>0</v>
      </c>
      <c r="Y6" s="84" t="str">
        <f>IF(AJ6="STOP","ERROR","GO")</f>
        <v>GO</v>
      </c>
      <c r="Z6" s="84"/>
      <c r="AA6" s="84"/>
      <c r="AD6">
        <f>IF(R6=1,1,0)</f>
        <v>0</v>
      </c>
      <c r="AE6">
        <f>IF(S6=2,1,0)</f>
        <v>0</v>
      </c>
      <c r="AF6">
        <f>IF(T6=3,1,0)</f>
        <v>0</v>
      </c>
      <c r="AG6">
        <f>IF(U6=4,1,0)</f>
        <v>0</v>
      </c>
      <c r="AH6">
        <f>IF(L12="X",1,0)</f>
        <v>0</v>
      </c>
      <c r="AI6">
        <f>SUM(AD6:AH6)</f>
        <v>0</v>
      </c>
      <c r="AJ6" t="str">
        <f>IF(AI6&gt;1,"STOP","GO")</f>
        <v>GO</v>
      </c>
    </row>
    <row r="7" spans="1:36" s="28" customFormat="1" ht="21.75" x14ac:dyDescent="0.45">
      <c r="A7" s="72">
        <v>1</v>
      </c>
      <c r="B7" s="64" t="s">
        <v>0</v>
      </c>
      <c r="C7" s="19" t="s">
        <v>5</v>
      </c>
      <c r="D7" s="20"/>
      <c r="E7" s="21" t="s">
        <v>6</v>
      </c>
      <c r="F7" s="22"/>
      <c r="G7" s="23"/>
      <c r="H7" s="24"/>
      <c r="I7" s="25"/>
      <c r="J7" s="24"/>
      <c r="K7" s="25"/>
      <c r="L7" s="25"/>
      <c r="M7" s="26"/>
      <c r="N7" s="62"/>
      <c r="O7" s="62"/>
      <c r="P7" s="62"/>
      <c r="Q7" s="85">
        <v>5</v>
      </c>
      <c r="R7" s="85">
        <f>IF($D$15=$Q$5,1,0)</f>
        <v>0</v>
      </c>
      <c r="S7" s="85">
        <f>IF($F$15=$Q$5,2,0)</f>
        <v>0</v>
      </c>
      <c r="T7" s="85">
        <f>IF($H$15=$Q$5,3,0)</f>
        <v>0</v>
      </c>
      <c r="U7" s="85">
        <f>IF($J$15=$Q$5,4,0)</f>
        <v>0</v>
      </c>
      <c r="V7" s="85">
        <f>IF($L$15=$Q$5,5,0)</f>
        <v>0</v>
      </c>
      <c r="W7" s="85">
        <f t="shared" si="0"/>
        <v>0</v>
      </c>
      <c r="X7" s="85">
        <f t="shared" ref="X7:X21" si="1">COUNTIF(W7,"&gt;0")</f>
        <v>0</v>
      </c>
      <c r="Y7" s="84" t="str">
        <f t="shared" ref="Y7:Y21" si="2">IF(AJ7="STOP","ERROR","GO")</f>
        <v>GO</v>
      </c>
      <c r="Z7" s="86"/>
      <c r="AA7" s="86"/>
      <c r="AD7">
        <f t="shared" ref="AD7:AD21" si="3">IF(R7=1,1,0)</f>
        <v>0</v>
      </c>
      <c r="AE7">
        <f t="shared" ref="AE7:AE21" si="4">IF(S7=2,1,0)</f>
        <v>0</v>
      </c>
      <c r="AF7">
        <f t="shared" ref="AF7:AF21" si="5">IF(T7=3,1,0)</f>
        <v>0</v>
      </c>
      <c r="AG7">
        <f t="shared" ref="AG7:AG21" si="6">IF(U7=4,1,0)</f>
        <v>0</v>
      </c>
      <c r="AH7">
        <f>IF(L15="X",1,0)</f>
        <v>0</v>
      </c>
      <c r="AI7">
        <f t="shared" ref="AI7:AI21" si="7">SUM(AD7:AH7)</f>
        <v>0</v>
      </c>
      <c r="AJ7" t="str">
        <f t="shared" ref="AJ7:AJ21" si="8">IF(AI7&gt;1,"STOP","GO")</f>
        <v>GO</v>
      </c>
    </row>
    <row r="8" spans="1:36" s="28" customFormat="1" ht="21.75" x14ac:dyDescent="0.45">
      <c r="A8" s="73">
        <v>2</v>
      </c>
      <c r="B8" s="65" t="s">
        <v>1</v>
      </c>
      <c r="C8" s="29">
        <v>9</v>
      </c>
      <c r="D8" s="30"/>
      <c r="E8" s="31">
        <v>10</v>
      </c>
      <c r="F8" s="32"/>
      <c r="G8" s="33">
        <v>11</v>
      </c>
      <c r="H8" s="30"/>
      <c r="I8" s="33">
        <v>12</v>
      </c>
      <c r="J8" s="30"/>
      <c r="K8" s="34"/>
      <c r="L8" s="34"/>
      <c r="M8" s="35"/>
      <c r="N8" s="35"/>
      <c r="O8" s="35"/>
      <c r="P8" s="35"/>
      <c r="Q8" s="85">
        <v>6</v>
      </c>
      <c r="R8" s="85">
        <f>IF($D$19=$Q$5,1,0)</f>
        <v>0</v>
      </c>
      <c r="S8" s="85">
        <f>IF($F$19=$Q$5,2,0)</f>
        <v>0</v>
      </c>
      <c r="T8" s="85">
        <f>IF($H$19=$Q$5,3,0)</f>
        <v>0</v>
      </c>
      <c r="U8" s="85">
        <f>IF($J$19=$Q$5,4,0)</f>
        <v>0</v>
      </c>
      <c r="V8" s="85">
        <f>IF($L$19=$Q$5,5,0)</f>
        <v>0</v>
      </c>
      <c r="W8" s="85">
        <f t="shared" si="0"/>
        <v>0</v>
      </c>
      <c r="X8" s="85">
        <f t="shared" si="1"/>
        <v>0</v>
      </c>
      <c r="Y8" s="84" t="str">
        <f t="shared" si="2"/>
        <v>GO</v>
      </c>
      <c r="Z8" s="86"/>
      <c r="AA8" s="86"/>
      <c r="AD8">
        <f t="shared" si="3"/>
        <v>0</v>
      </c>
      <c r="AE8">
        <f t="shared" si="4"/>
        <v>0</v>
      </c>
      <c r="AF8">
        <f t="shared" si="5"/>
        <v>0</v>
      </c>
      <c r="AG8">
        <f t="shared" si="6"/>
        <v>0</v>
      </c>
      <c r="AH8">
        <f>IF(L19="X",1,0)</f>
        <v>0</v>
      </c>
      <c r="AI8">
        <f t="shared" si="7"/>
        <v>0</v>
      </c>
      <c r="AJ8" t="str">
        <f t="shared" si="8"/>
        <v>GO</v>
      </c>
    </row>
    <row r="9" spans="1:36" s="28" customFormat="1" ht="21.75" x14ac:dyDescent="0.45">
      <c r="A9" s="73">
        <v>3</v>
      </c>
      <c r="B9" s="64" t="s">
        <v>2</v>
      </c>
      <c r="C9" s="29" t="s">
        <v>3</v>
      </c>
      <c r="D9" s="32"/>
      <c r="E9" s="31" t="s">
        <v>4</v>
      </c>
      <c r="F9" s="36"/>
      <c r="G9" s="99" t="s">
        <v>12</v>
      </c>
      <c r="H9" s="100"/>
      <c r="I9" s="100"/>
      <c r="J9" s="100"/>
      <c r="K9" s="100"/>
      <c r="L9" s="101"/>
      <c r="M9" s="37"/>
      <c r="N9" s="62"/>
      <c r="O9" s="62"/>
      <c r="P9" s="62"/>
      <c r="Q9" s="85">
        <v>7</v>
      </c>
      <c r="R9" s="85">
        <f>IF($D$21=$Q$5,1,0)</f>
        <v>0</v>
      </c>
      <c r="S9" s="85">
        <f>IF($F$21=$Q$5,2,0)</f>
        <v>0</v>
      </c>
      <c r="T9" s="85">
        <f>IF($H$21=$Q$5,3,0)</f>
        <v>0</v>
      </c>
      <c r="U9" s="85">
        <f>IF($J$21=$Q$5,4,0)</f>
        <v>0</v>
      </c>
      <c r="V9" s="85">
        <f>IF($L$21=$Q$5,5,0)</f>
        <v>0</v>
      </c>
      <c r="W9" s="85">
        <f t="shared" si="0"/>
        <v>0</v>
      </c>
      <c r="X9" s="85">
        <f t="shared" si="1"/>
        <v>0</v>
      </c>
      <c r="Y9" s="84" t="str">
        <f t="shared" si="2"/>
        <v>GO</v>
      </c>
      <c r="Z9" s="86"/>
      <c r="AA9" s="86"/>
      <c r="AD9">
        <f t="shared" si="3"/>
        <v>0</v>
      </c>
      <c r="AE9">
        <f t="shared" si="4"/>
        <v>0</v>
      </c>
      <c r="AF9">
        <f t="shared" si="5"/>
        <v>0</v>
      </c>
      <c r="AG9">
        <f t="shared" si="6"/>
        <v>0</v>
      </c>
      <c r="AH9">
        <f>IF(L21="X",1,0)</f>
        <v>0</v>
      </c>
      <c r="AI9">
        <f t="shared" si="7"/>
        <v>0</v>
      </c>
      <c r="AJ9" t="str">
        <f t="shared" si="8"/>
        <v>GO</v>
      </c>
    </row>
    <row r="10" spans="1:36" s="28" customFormat="1" ht="15.75" customHeight="1" x14ac:dyDescent="0.4">
      <c r="A10" s="74">
        <v>4</v>
      </c>
      <c r="B10" s="96" t="s">
        <v>14</v>
      </c>
      <c r="C10" s="35"/>
      <c r="D10" s="38"/>
      <c r="E10" s="35"/>
      <c r="F10" s="38"/>
      <c r="G10" s="39"/>
      <c r="H10" s="39"/>
      <c r="I10" s="39"/>
      <c r="J10" s="39"/>
      <c r="K10" s="39"/>
      <c r="L10" s="39"/>
      <c r="M10" s="35"/>
      <c r="N10" s="35"/>
      <c r="O10" s="35"/>
      <c r="P10" s="35"/>
      <c r="Q10" s="85">
        <v>8</v>
      </c>
      <c r="R10" s="85">
        <f>IF($D$24=$Q$5,1,0)</f>
        <v>0</v>
      </c>
      <c r="S10" s="85">
        <f>IF($F$24=$Q$5,2,0)</f>
        <v>0</v>
      </c>
      <c r="T10" s="85">
        <f>IF($H$24=$Q$5,3,0)</f>
        <v>0</v>
      </c>
      <c r="U10" s="85">
        <f>IF($J$24=$Q$5,4,0)</f>
        <v>0</v>
      </c>
      <c r="V10" s="85">
        <f>IF($L$24=$Q$5,5,0)</f>
        <v>0</v>
      </c>
      <c r="W10" s="85">
        <f t="shared" si="0"/>
        <v>0</v>
      </c>
      <c r="X10" s="85">
        <f t="shared" si="1"/>
        <v>0</v>
      </c>
      <c r="Y10" s="84" t="str">
        <f t="shared" si="2"/>
        <v>GO</v>
      </c>
      <c r="Z10" s="86"/>
      <c r="AA10" s="86"/>
      <c r="AD10">
        <f t="shared" si="3"/>
        <v>0</v>
      </c>
      <c r="AE10">
        <f t="shared" si="4"/>
        <v>0</v>
      </c>
      <c r="AF10">
        <f t="shared" si="5"/>
        <v>0</v>
      </c>
      <c r="AG10">
        <f t="shared" si="6"/>
        <v>0</v>
      </c>
      <c r="AH10">
        <f>IF(L24="X",1,0)</f>
        <v>0</v>
      </c>
      <c r="AI10">
        <f t="shared" si="7"/>
        <v>0</v>
      </c>
      <c r="AJ10" t="str">
        <f t="shared" si="8"/>
        <v>GO</v>
      </c>
    </row>
    <row r="11" spans="1:36" s="28" customFormat="1" ht="57" customHeight="1" thickBot="1" x14ac:dyDescent="0.45">
      <c r="A11" s="75"/>
      <c r="B11" s="98"/>
      <c r="C11" s="35"/>
      <c r="D11" s="38"/>
      <c r="E11" s="35"/>
      <c r="F11" s="38"/>
      <c r="G11" s="93" t="str">
        <f>IF(Y6="ERROR", "WAIT","GOOD")</f>
        <v>GOOD</v>
      </c>
      <c r="H11" s="35"/>
      <c r="I11" s="35"/>
      <c r="J11" s="35"/>
      <c r="K11" s="35"/>
      <c r="L11" s="35"/>
      <c r="M11" s="35"/>
      <c r="N11" s="35"/>
      <c r="O11" s="35"/>
      <c r="P11" s="35"/>
      <c r="Q11" s="85">
        <v>9</v>
      </c>
      <c r="R11" s="85">
        <f>IF($D$27=$Q$5,1,0)</f>
        <v>0</v>
      </c>
      <c r="S11" s="85">
        <f>IF($F$27=$Q$5,2,0)</f>
        <v>0</v>
      </c>
      <c r="T11" s="85">
        <f>IF($H$27=$Q$5,3,0)</f>
        <v>0</v>
      </c>
      <c r="U11" s="85">
        <f>IF($J$27=$Q$5,4,0)</f>
        <v>0</v>
      </c>
      <c r="V11" s="85">
        <f>IF($L$27=$Q$5,5,0)</f>
        <v>0</v>
      </c>
      <c r="W11" s="85">
        <f t="shared" si="0"/>
        <v>0</v>
      </c>
      <c r="X11" s="85">
        <f t="shared" si="1"/>
        <v>0</v>
      </c>
      <c r="Y11" s="84" t="str">
        <f t="shared" si="2"/>
        <v>GO</v>
      </c>
      <c r="Z11" s="86"/>
      <c r="AA11" s="86"/>
      <c r="AD11">
        <f t="shared" si="3"/>
        <v>0</v>
      </c>
      <c r="AE11">
        <f t="shared" si="4"/>
        <v>0</v>
      </c>
      <c r="AF11">
        <f t="shared" si="5"/>
        <v>0</v>
      </c>
      <c r="AG11">
        <f t="shared" si="6"/>
        <v>0</v>
      </c>
      <c r="AH11">
        <f>IF(L27="X",1,0)</f>
        <v>0</v>
      </c>
      <c r="AI11">
        <f t="shared" si="7"/>
        <v>0</v>
      </c>
      <c r="AJ11" t="str">
        <f t="shared" si="8"/>
        <v>GO</v>
      </c>
    </row>
    <row r="12" spans="1:36" s="28" customFormat="1" ht="22.5" thickBot="1" x14ac:dyDescent="0.5">
      <c r="A12" s="72"/>
      <c r="B12" s="97"/>
      <c r="C12" s="41" t="s">
        <v>7</v>
      </c>
      <c r="D12" s="42"/>
      <c r="E12" s="43" t="s">
        <v>8</v>
      </c>
      <c r="F12" s="32"/>
      <c r="G12" s="44" t="s">
        <v>9</v>
      </c>
      <c r="H12" s="32"/>
      <c r="I12" s="45" t="s">
        <v>10</v>
      </c>
      <c r="J12" s="32"/>
      <c r="K12" s="40" t="s">
        <v>11</v>
      </c>
      <c r="L12" s="32"/>
      <c r="M12" s="46"/>
      <c r="N12" s="62"/>
      <c r="O12" s="62"/>
      <c r="P12" s="62"/>
      <c r="Q12" s="85">
        <v>10</v>
      </c>
      <c r="R12" s="85">
        <f>IF($D$30=$Q$5,1,0)</f>
        <v>0</v>
      </c>
      <c r="S12" s="85">
        <f>IF($F$30=$Q$5,2,0)</f>
        <v>0</v>
      </c>
      <c r="T12" s="85">
        <f>IF($H$30=$Q$5,3,0)</f>
        <v>0</v>
      </c>
      <c r="U12" s="85">
        <f>IF($J$30=$Q$5,4,0)</f>
        <v>0</v>
      </c>
      <c r="V12" s="85">
        <f>IF($L$30=$Q$5,5,0)</f>
        <v>0</v>
      </c>
      <c r="W12" s="85">
        <f t="shared" si="0"/>
        <v>0</v>
      </c>
      <c r="X12" s="85">
        <f t="shared" si="1"/>
        <v>0</v>
      </c>
      <c r="Y12" s="84" t="str">
        <f t="shared" si="2"/>
        <v>GO</v>
      </c>
      <c r="Z12" s="95" t="s">
        <v>13</v>
      </c>
      <c r="AA12" s="95"/>
      <c r="AD12">
        <f t="shared" si="3"/>
        <v>0</v>
      </c>
      <c r="AE12">
        <f t="shared" si="4"/>
        <v>0</v>
      </c>
      <c r="AF12">
        <f t="shared" si="5"/>
        <v>0</v>
      </c>
      <c r="AG12">
        <f t="shared" si="6"/>
        <v>0</v>
      </c>
      <c r="AH12">
        <f>IF(L30="X",1,0)</f>
        <v>0</v>
      </c>
      <c r="AI12">
        <f t="shared" si="7"/>
        <v>0</v>
      </c>
      <c r="AJ12" t="str">
        <f t="shared" si="8"/>
        <v>GO</v>
      </c>
    </row>
    <row r="13" spans="1:36" s="28" customFormat="1" ht="22.5" customHeight="1" x14ac:dyDescent="0.4">
      <c r="A13" s="75">
        <v>5</v>
      </c>
      <c r="B13" s="96" t="s">
        <v>15</v>
      </c>
      <c r="C13" s="47"/>
      <c r="D13" s="38"/>
      <c r="E13" s="47"/>
      <c r="F13" s="38"/>
      <c r="G13" s="103" t="str">
        <f>IF(Y7="ERROR", "WAIT","GOOD")</f>
        <v>GOOD</v>
      </c>
      <c r="H13" s="38"/>
      <c r="I13" s="47"/>
      <c r="J13" s="38"/>
      <c r="K13" s="48"/>
      <c r="L13" s="38"/>
      <c r="M13" s="35"/>
      <c r="N13" s="35"/>
      <c r="O13" s="35"/>
      <c r="P13" s="35"/>
      <c r="Q13" s="85">
        <v>11</v>
      </c>
      <c r="R13" s="85">
        <f>IF($D$33=$Q$5,1,0)</f>
        <v>0</v>
      </c>
      <c r="S13" s="85">
        <f>IF($F$33=$Q$5,2,0)</f>
        <v>0</v>
      </c>
      <c r="T13" s="85">
        <f>IF($H$33=$Q$5,3,0)</f>
        <v>0</v>
      </c>
      <c r="U13" s="85">
        <f>IF($J$33=$Q$5,4,0)</f>
        <v>0</v>
      </c>
      <c r="V13" s="85">
        <f>IF($L$33=$Q$5,5,0)</f>
        <v>0</v>
      </c>
      <c r="W13" s="85">
        <f t="shared" si="0"/>
        <v>0</v>
      </c>
      <c r="X13" s="85">
        <f t="shared" si="1"/>
        <v>0</v>
      </c>
      <c r="Y13" s="84" t="str">
        <f t="shared" si="2"/>
        <v>GO</v>
      </c>
      <c r="Z13" s="87" t="s">
        <v>7</v>
      </c>
      <c r="AA13" s="88">
        <v>1</v>
      </c>
      <c r="AD13">
        <f t="shared" si="3"/>
        <v>0</v>
      </c>
      <c r="AE13">
        <f t="shared" si="4"/>
        <v>0</v>
      </c>
      <c r="AF13">
        <f t="shared" si="5"/>
        <v>0</v>
      </c>
      <c r="AG13">
        <f t="shared" si="6"/>
        <v>0</v>
      </c>
      <c r="AH13">
        <f>IF(L33="X",1,0)</f>
        <v>0</v>
      </c>
      <c r="AI13">
        <f t="shared" si="7"/>
        <v>0</v>
      </c>
      <c r="AJ13" t="str">
        <f t="shared" si="8"/>
        <v>GO</v>
      </c>
    </row>
    <row r="14" spans="1:36" s="28" customFormat="1" ht="27.75" customHeight="1" thickBot="1" x14ac:dyDescent="0.45">
      <c r="A14" s="75"/>
      <c r="B14" s="98"/>
      <c r="C14" s="35"/>
      <c r="D14" s="38"/>
      <c r="E14" s="35"/>
      <c r="F14" s="38"/>
      <c r="G14" s="108"/>
      <c r="H14" s="38"/>
      <c r="I14" s="35"/>
      <c r="J14" s="38"/>
      <c r="K14" s="49"/>
      <c r="L14" s="38"/>
      <c r="M14" s="35"/>
      <c r="N14" s="35"/>
      <c r="O14" s="35"/>
      <c r="P14" s="35"/>
      <c r="Q14" s="85">
        <v>12</v>
      </c>
      <c r="R14" s="85">
        <f>IF($D$36=$Q$5,1,0)</f>
        <v>0</v>
      </c>
      <c r="S14" s="85">
        <f>IF($F$36=$Q$5,2,0)</f>
        <v>0</v>
      </c>
      <c r="T14" s="85">
        <f>IF($H$36=$Q$5,3,0)</f>
        <v>0</v>
      </c>
      <c r="U14" s="85">
        <f>IF($J$36=$Q$5,4,0)</f>
        <v>0</v>
      </c>
      <c r="V14" s="85">
        <f>IF($L$36=$Q$5,5,0)</f>
        <v>0</v>
      </c>
      <c r="W14" s="85">
        <f t="shared" si="0"/>
        <v>0</v>
      </c>
      <c r="X14" s="85">
        <f t="shared" si="1"/>
        <v>0</v>
      </c>
      <c r="Y14" s="84" t="str">
        <f t="shared" si="2"/>
        <v>GO</v>
      </c>
      <c r="Z14" s="87" t="s">
        <v>8</v>
      </c>
      <c r="AA14" s="88">
        <v>2</v>
      </c>
      <c r="AD14">
        <f t="shared" si="3"/>
        <v>0</v>
      </c>
      <c r="AE14">
        <f t="shared" si="4"/>
        <v>0</v>
      </c>
      <c r="AF14">
        <f t="shared" si="5"/>
        <v>0</v>
      </c>
      <c r="AG14">
        <f t="shared" si="6"/>
        <v>0</v>
      </c>
      <c r="AH14">
        <f>IF(L36="X",1,0)</f>
        <v>0</v>
      </c>
      <c r="AI14">
        <f t="shared" si="7"/>
        <v>0</v>
      </c>
      <c r="AJ14" t="str">
        <f t="shared" si="8"/>
        <v>GO</v>
      </c>
    </row>
    <row r="15" spans="1:36" s="28" customFormat="1" ht="22.5" thickBot="1" x14ac:dyDescent="0.5">
      <c r="A15" s="75"/>
      <c r="B15" s="97"/>
      <c r="C15" s="50" t="s">
        <v>7</v>
      </c>
      <c r="D15" s="42"/>
      <c r="E15" s="51" t="s">
        <v>8</v>
      </c>
      <c r="F15" s="32"/>
      <c r="G15" s="44" t="s">
        <v>9</v>
      </c>
      <c r="H15" s="32"/>
      <c r="I15" s="45" t="s">
        <v>10</v>
      </c>
      <c r="J15" s="32" t="s">
        <v>45</v>
      </c>
      <c r="K15" s="40" t="s">
        <v>11</v>
      </c>
      <c r="L15" s="32"/>
      <c r="M15" s="46"/>
      <c r="N15" s="62"/>
      <c r="O15" s="62"/>
      <c r="P15" s="62"/>
      <c r="Q15" s="85">
        <v>13</v>
      </c>
      <c r="R15" s="85">
        <f>IF($D$38=$Q$5,1,0)</f>
        <v>0</v>
      </c>
      <c r="S15" s="85">
        <f>IF($F$38=$Q$5,2,0)</f>
        <v>0</v>
      </c>
      <c r="T15" s="85">
        <f>IF($H$38=$Q$5,3,0)</f>
        <v>0</v>
      </c>
      <c r="U15" s="85">
        <f>IF($J$38=$Q$5,4,0)</f>
        <v>0</v>
      </c>
      <c r="V15" s="85">
        <f>IF($L$38=$Q$5,5,0)</f>
        <v>0</v>
      </c>
      <c r="W15" s="85">
        <f t="shared" si="0"/>
        <v>0</v>
      </c>
      <c r="X15" s="85">
        <f t="shared" si="1"/>
        <v>0</v>
      </c>
      <c r="Y15" s="84" t="str">
        <f t="shared" si="2"/>
        <v>GO</v>
      </c>
      <c r="Z15" s="87" t="s">
        <v>9</v>
      </c>
      <c r="AA15" s="88">
        <v>3</v>
      </c>
      <c r="AD15">
        <f t="shared" si="3"/>
        <v>0</v>
      </c>
      <c r="AE15">
        <f t="shared" si="4"/>
        <v>0</v>
      </c>
      <c r="AF15">
        <f t="shared" si="5"/>
        <v>0</v>
      </c>
      <c r="AG15">
        <f t="shared" si="6"/>
        <v>0</v>
      </c>
      <c r="AH15">
        <f>IF(L38="X",1,0)</f>
        <v>0</v>
      </c>
      <c r="AI15">
        <f t="shared" si="7"/>
        <v>0</v>
      </c>
      <c r="AJ15" t="str">
        <f t="shared" si="8"/>
        <v>GO</v>
      </c>
    </row>
    <row r="16" spans="1:36" s="28" customFormat="1" ht="15.75" customHeight="1" x14ac:dyDescent="0.4">
      <c r="A16" s="74">
        <v>6</v>
      </c>
      <c r="B16" s="96" t="s">
        <v>16</v>
      </c>
      <c r="C16" s="35"/>
      <c r="D16" s="38"/>
      <c r="E16" s="35"/>
      <c r="F16" s="38"/>
      <c r="G16" s="35"/>
      <c r="H16" s="38"/>
      <c r="I16" s="47"/>
      <c r="J16" s="38"/>
      <c r="K16" s="48"/>
      <c r="L16" s="38"/>
      <c r="M16" s="35"/>
      <c r="N16" s="35"/>
      <c r="O16" s="35"/>
      <c r="P16" s="35"/>
      <c r="Q16" s="85">
        <v>14</v>
      </c>
      <c r="R16" s="85">
        <f>IF($D$41=$Q$5,1,0)</f>
        <v>0</v>
      </c>
      <c r="S16" s="85">
        <f>IF($F$41=$Q$5,2,0)</f>
        <v>0</v>
      </c>
      <c r="T16" s="85">
        <f>IF($H$41=$Q$5,3,0)</f>
        <v>0</v>
      </c>
      <c r="U16" s="85">
        <f>IF($J$41=$Q$5,4,0)</f>
        <v>0</v>
      </c>
      <c r="V16" s="85">
        <f>IF($L$41=$Q$5,5,0)</f>
        <v>0</v>
      </c>
      <c r="W16" s="85">
        <f t="shared" si="0"/>
        <v>0</v>
      </c>
      <c r="X16" s="85">
        <f t="shared" si="1"/>
        <v>0</v>
      </c>
      <c r="Y16" s="84" t="str">
        <f t="shared" si="2"/>
        <v>GO</v>
      </c>
      <c r="Z16" s="87" t="s">
        <v>10</v>
      </c>
      <c r="AA16" s="88">
        <v>4</v>
      </c>
      <c r="AD16">
        <f t="shared" si="3"/>
        <v>0</v>
      </c>
      <c r="AE16">
        <f t="shared" si="4"/>
        <v>0</v>
      </c>
      <c r="AF16">
        <f t="shared" si="5"/>
        <v>0</v>
      </c>
      <c r="AG16">
        <f t="shared" si="6"/>
        <v>0</v>
      </c>
      <c r="AH16">
        <f>IF(L41="X",1,0)</f>
        <v>0</v>
      </c>
      <c r="AI16">
        <f t="shared" si="7"/>
        <v>0</v>
      </c>
      <c r="AJ16" t="str">
        <f t="shared" si="8"/>
        <v>GO</v>
      </c>
    </row>
    <row r="17" spans="1:36" s="28" customFormat="1" ht="33.75" customHeight="1" x14ac:dyDescent="0.4">
      <c r="A17" s="75"/>
      <c r="B17" s="98"/>
      <c r="C17" s="35"/>
      <c r="D17" s="38"/>
      <c r="E17" s="35"/>
      <c r="F17" s="38"/>
      <c r="G17" s="104" t="str">
        <f>IF(Y8="ERROR", "WAIT","GOOD")</f>
        <v>GOOD</v>
      </c>
      <c r="H17" s="38"/>
      <c r="I17" s="35"/>
      <c r="J17" s="38"/>
      <c r="K17" s="49"/>
      <c r="L17" s="38"/>
      <c r="M17" s="35"/>
      <c r="N17" s="35"/>
      <c r="O17" s="35"/>
      <c r="P17" s="35"/>
      <c r="Q17" s="85">
        <v>15</v>
      </c>
      <c r="R17" s="85">
        <f>IF($D$44=$Q$5,1,0)</f>
        <v>0</v>
      </c>
      <c r="S17" s="85">
        <f>IF($F$44=$Q$5,2,0)</f>
        <v>0</v>
      </c>
      <c r="T17" s="85">
        <f>IF($H$44=$Q$5,3,0)</f>
        <v>0</v>
      </c>
      <c r="U17" s="85">
        <f>IF($J$44=$Q$5,4,0)</f>
        <v>0</v>
      </c>
      <c r="V17" s="85">
        <f>IF($L$44=$Q$5,5,0)</f>
        <v>0</v>
      </c>
      <c r="W17" s="85">
        <f t="shared" si="0"/>
        <v>0</v>
      </c>
      <c r="X17" s="85">
        <f t="shared" si="1"/>
        <v>0</v>
      </c>
      <c r="Y17" s="84" t="str">
        <f t="shared" si="2"/>
        <v>GO</v>
      </c>
      <c r="Z17" s="87" t="s">
        <v>11</v>
      </c>
      <c r="AA17" s="88">
        <v>0</v>
      </c>
      <c r="AD17">
        <f t="shared" si="3"/>
        <v>0</v>
      </c>
      <c r="AE17">
        <f t="shared" si="4"/>
        <v>0</v>
      </c>
      <c r="AF17">
        <f t="shared" si="5"/>
        <v>0</v>
      </c>
      <c r="AG17">
        <f t="shared" si="6"/>
        <v>0</v>
      </c>
      <c r="AH17">
        <f>IF(L44="X",1,0)</f>
        <v>0</v>
      </c>
      <c r="AI17">
        <f t="shared" si="7"/>
        <v>0</v>
      </c>
      <c r="AJ17" t="str">
        <f t="shared" si="8"/>
        <v>GO</v>
      </c>
    </row>
    <row r="18" spans="1:36" s="28" customFormat="1" ht="39" customHeight="1" thickBot="1" x14ac:dyDescent="0.45">
      <c r="A18" s="75"/>
      <c r="B18" s="98"/>
      <c r="C18" s="35"/>
      <c r="D18" s="38"/>
      <c r="E18" s="35"/>
      <c r="F18" s="38"/>
      <c r="G18" s="104"/>
      <c r="H18" s="38"/>
      <c r="I18" s="35"/>
      <c r="J18" s="38"/>
      <c r="K18" s="49"/>
      <c r="L18" s="38"/>
      <c r="M18" s="35"/>
      <c r="N18" s="35"/>
      <c r="O18" s="35"/>
      <c r="P18" s="35"/>
      <c r="Q18" s="85">
        <v>16</v>
      </c>
      <c r="R18" s="85">
        <f>IF($D$46=$Q$5,1,0)</f>
        <v>0</v>
      </c>
      <c r="S18" s="85">
        <f>IF($F$46=$Q$5,2,0)</f>
        <v>0</v>
      </c>
      <c r="T18" s="85">
        <f>IF($H$46=$Q$5,3,0)</f>
        <v>0</v>
      </c>
      <c r="U18" s="85">
        <f>IF($J$46=$Q$5,4,0)</f>
        <v>0</v>
      </c>
      <c r="V18" s="85">
        <f>IF($L$46=$Q$5,5,0)</f>
        <v>0</v>
      </c>
      <c r="W18" s="85">
        <f t="shared" si="0"/>
        <v>0</v>
      </c>
      <c r="X18" s="85">
        <f t="shared" si="1"/>
        <v>0</v>
      </c>
      <c r="Y18" s="84" t="str">
        <f t="shared" si="2"/>
        <v>GO</v>
      </c>
      <c r="Z18" s="86"/>
      <c r="AA18" s="86"/>
      <c r="AD18">
        <f t="shared" si="3"/>
        <v>0</v>
      </c>
      <c r="AE18">
        <f t="shared" si="4"/>
        <v>0</v>
      </c>
      <c r="AF18">
        <f t="shared" si="5"/>
        <v>0</v>
      </c>
      <c r="AG18">
        <f t="shared" si="6"/>
        <v>0</v>
      </c>
      <c r="AH18">
        <f>IF(L46="X",1,0)</f>
        <v>0</v>
      </c>
      <c r="AI18">
        <f t="shared" si="7"/>
        <v>0</v>
      </c>
      <c r="AJ18" t="str">
        <f t="shared" si="8"/>
        <v>GO</v>
      </c>
    </row>
    <row r="19" spans="1:36" s="28" customFormat="1" ht="22.5" thickBot="1" x14ac:dyDescent="0.5">
      <c r="A19" s="75"/>
      <c r="B19" s="98"/>
      <c r="C19" s="41" t="s">
        <v>7</v>
      </c>
      <c r="D19" s="42"/>
      <c r="E19" s="43" t="s">
        <v>8</v>
      </c>
      <c r="F19" s="32"/>
      <c r="G19" s="44" t="s">
        <v>9</v>
      </c>
      <c r="H19" s="32" t="s">
        <v>45</v>
      </c>
      <c r="I19" s="45" t="s">
        <v>10</v>
      </c>
      <c r="J19" s="32"/>
      <c r="K19" s="40" t="s">
        <v>11</v>
      </c>
      <c r="L19" s="32"/>
      <c r="M19" s="46"/>
      <c r="N19" s="62"/>
      <c r="O19" s="62"/>
      <c r="P19" s="62"/>
      <c r="Q19" s="85">
        <v>17</v>
      </c>
      <c r="R19" s="85">
        <f>IF($D$49=$Q$5,1,0)</f>
        <v>0</v>
      </c>
      <c r="S19" s="85">
        <f>IF($F$49=$Q$5,2,0)</f>
        <v>0</v>
      </c>
      <c r="T19" s="85">
        <f>IF($H$49=$Q$5,3,0)</f>
        <v>0</v>
      </c>
      <c r="U19" s="85">
        <f>IF($J$49=$Q$5,4,0)</f>
        <v>0</v>
      </c>
      <c r="V19" s="85">
        <f>IF($L$49=$Q$5,5,0)</f>
        <v>0</v>
      </c>
      <c r="W19" s="85">
        <f t="shared" si="0"/>
        <v>0</v>
      </c>
      <c r="X19" s="85">
        <f t="shared" si="1"/>
        <v>0</v>
      </c>
      <c r="Y19" s="84" t="str">
        <f t="shared" si="2"/>
        <v>GO</v>
      </c>
      <c r="Z19" s="86"/>
      <c r="AA19" s="86"/>
      <c r="AD19">
        <f t="shared" si="3"/>
        <v>0</v>
      </c>
      <c r="AE19">
        <f t="shared" si="4"/>
        <v>0</v>
      </c>
      <c r="AF19">
        <f t="shared" si="5"/>
        <v>0</v>
      </c>
      <c r="AG19">
        <f t="shared" si="6"/>
        <v>0</v>
      </c>
      <c r="AH19">
        <f>IF(L49="X",1,0)</f>
        <v>0</v>
      </c>
      <c r="AI19">
        <f t="shared" si="7"/>
        <v>0</v>
      </c>
      <c r="AJ19" t="str">
        <f t="shared" si="8"/>
        <v>GO</v>
      </c>
    </row>
    <row r="20" spans="1:36" s="28" customFormat="1" ht="49.5" customHeight="1" thickBot="1" x14ac:dyDescent="0.45">
      <c r="A20" s="74">
        <v>7</v>
      </c>
      <c r="B20" s="96" t="s">
        <v>17</v>
      </c>
      <c r="C20" s="47"/>
      <c r="D20" s="38"/>
      <c r="E20" s="47"/>
      <c r="F20" s="38"/>
      <c r="G20" s="94" t="str">
        <f>IF(Y9="ERROR", "WAIT","GOOD")</f>
        <v>GOOD</v>
      </c>
      <c r="H20" s="94"/>
      <c r="I20" s="47"/>
      <c r="J20" s="38"/>
      <c r="K20" s="48"/>
      <c r="L20" s="38"/>
      <c r="M20" s="35"/>
      <c r="N20" s="35"/>
      <c r="O20" s="35"/>
      <c r="P20" s="35"/>
      <c r="Q20" s="85">
        <v>18</v>
      </c>
      <c r="R20" s="85">
        <f>IF($D$54=$Q$5,1,0)</f>
        <v>0</v>
      </c>
      <c r="S20" s="85">
        <f>IF($F$54=$Q$5,2,0)</f>
        <v>0</v>
      </c>
      <c r="T20" s="85">
        <f>IF($H$54=$Q$5,3,0)</f>
        <v>0</v>
      </c>
      <c r="U20" s="85">
        <f>IF($J$54=$Q$5,4,0)</f>
        <v>0</v>
      </c>
      <c r="V20" s="85">
        <f>IF($L$54=$Q$5,5,0)</f>
        <v>0</v>
      </c>
      <c r="W20" s="85">
        <f t="shared" si="0"/>
        <v>0</v>
      </c>
      <c r="X20" s="85">
        <f t="shared" si="1"/>
        <v>0</v>
      </c>
      <c r="Y20" s="84" t="str">
        <f t="shared" si="2"/>
        <v>GO</v>
      </c>
      <c r="Z20" s="86"/>
      <c r="AA20" s="86"/>
      <c r="AD20">
        <f t="shared" si="3"/>
        <v>0</v>
      </c>
      <c r="AE20">
        <f t="shared" si="4"/>
        <v>0</v>
      </c>
      <c r="AF20">
        <f t="shared" si="5"/>
        <v>0</v>
      </c>
      <c r="AG20">
        <f t="shared" si="6"/>
        <v>0</v>
      </c>
      <c r="AH20">
        <f>IF(L54="X",1,0)</f>
        <v>0</v>
      </c>
      <c r="AI20">
        <f t="shared" si="7"/>
        <v>0</v>
      </c>
      <c r="AJ20" t="str">
        <f t="shared" si="8"/>
        <v>GO</v>
      </c>
    </row>
    <row r="21" spans="1:36" s="28" customFormat="1" ht="22.5" customHeight="1" thickBot="1" x14ac:dyDescent="0.5">
      <c r="A21" s="72"/>
      <c r="B21" s="97"/>
      <c r="C21" s="50" t="s">
        <v>7</v>
      </c>
      <c r="D21" s="42"/>
      <c r="E21" s="43" t="s">
        <v>8</v>
      </c>
      <c r="F21" s="32"/>
      <c r="G21" s="52" t="s">
        <v>9</v>
      </c>
      <c r="H21" s="32"/>
      <c r="I21" s="45" t="s">
        <v>10</v>
      </c>
      <c r="J21" s="32"/>
      <c r="K21" s="40" t="s">
        <v>11</v>
      </c>
      <c r="L21" s="32"/>
      <c r="M21" s="46"/>
      <c r="N21" s="62"/>
      <c r="O21" s="62"/>
      <c r="P21" s="62"/>
      <c r="Q21" s="85">
        <v>19</v>
      </c>
      <c r="R21" s="85">
        <f>IF($D$57=$Q$5,1,0)</f>
        <v>0</v>
      </c>
      <c r="S21" s="85">
        <f>IF($F$57=$Q$5,2,0)</f>
        <v>0</v>
      </c>
      <c r="T21" s="85">
        <f>IF($H$57=$Q$5,3,0)</f>
        <v>0</v>
      </c>
      <c r="U21" s="85">
        <f>IF($J$57=$Q$5,4,0)</f>
        <v>0</v>
      </c>
      <c r="V21" s="85">
        <f>IF($L$57=$Q$5,5,0)</f>
        <v>0</v>
      </c>
      <c r="W21" s="85">
        <f t="shared" si="0"/>
        <v>0</v>
      </c>
      <c r="X21" s="85">
        <f t="shared" si="1"/>
        <v>0</v>
      </c>
      <c r="Y21" s="84" t="str">
        <f t="shared" si="2"/>
        <v>GO</v>
      </c>
      <c r="Z21" s="86"/>
      <c r="AA21" s="86"/>
      <c r="AD21">
        <f t="shared" si="3"/>
        <v>0</v>
      </c>
      <c r="AE21">
        <f t="shared" si="4"/>
        <v>0</v>
      </c>
      <c r="AF21">
        <f t="shared" si="5"/>
        <v>0</v>
      </c>
      <c r="AG21">
        <f t="shared" si="6"/>
        <v>0</v>
      </c>
      <c r="AH21">
        <f>IF(L57="X",1,0)</f>
        <v>0</v>
      </c>
      <c r="AI21">
        <f t="shared" si="7"/>
        <v>0</v>
      </c>
      <c r="AJ21" t="str">
        <f t="shared" si="8"/>
        <v>GO</v>
      </c>
    </row>
    <row r="22" spans="1:36" s="28" customFormat="1" ht="15.75" customHeight="1" x14ac:dyDescent="0.4">
      <c r="A22" s="75">
        <v>8</v>
      </c>
      <c r="B22" s="96" t="s">
        <v>18</v>
      </c>
      <c r="C22" s="35"/>
      <c r="D22" s="38"/>
      <c r="E22" s="47"/>
      <c r="F22" s="38"/>
      <c r="G22" s="103" t="str">
        <f>IF(Y10="ERROR", "WAIT","GOOD")</f>
        <v>GOOD</v>
      </c>
      <c r="H22" s="38"/>
      <c r="I22" s="47"/>
      <c r="J22" s="38"/>
      <c r="K22" s="48"/>
      <c r="L22" s="38"/>
      <c r="M22" s="35"/>
      <c r="N22" s="35"/>
      <c r="O22" s="35"/>
      <c r="P22" s="35"/>
      <c r="Q22" s="86"/>
      <c r="R22" s="85" t="s">
        <v>33</v>
      </c>
      <c r="S22" s="85">
        <f>SUM(R6:U21)</f>
        <v>0</v>
      </c>
      <c r="T22" s="85"/>
      <c r="U22" s="85"/>
      <c r="V22" s="86"/>
      <c r="W22" s="85" t="s">
        <v>39</v>
      </c>
      <c r="X22" s="85">
        <f>SUM(X6:X21)</f>
        <v>0</v>
      </c>
      <c r="Y22" s="86">
        <f>SUMIF(Y6:Y20,"ERROR")</f>
        <v>0</v>
      </c>
      <c r="Z22" s="86"/>
      <c r="AA22" s="86"/>
    </row>
    <row r="23" spans="1:36" s="28" customFormat="1" ht="33.75" customHeight="1" thickBot="1" x14ac:dyDescent="0.5">
      <c r="A23" s="75"/>
      <c r="B23" s="98"/>
      <c r="C23" s="53"/>
      <c r="D23" s="54"/>
      <c r="E23" s="53"/>
      <c r="F23" s="54"/>
      <c r="G23" s="104"/>
      <c r="H23" s="54"/>
      <c r="I23" s="53"/>
      <c r="J23" s="54"/>
      <c r="K23" s="55"/>
      <c r="L23" s="54"/>
      <c r="M23" s="35"/>
      <c r="N23" s="35"/>
      <c r="O23" s="35"/>
      <c r="P23" s="35"/>
      <c r="Q23" s="27"/>
      <c r="R23" s="56"/>
      <c r="S23" s="56"/>
      <c r="T23" s="56"/>
      <c r="U23" s="56"/>
      <c r="V23" s="56"/>
      <c r="W23" s="27"/>
    </row>
    <row r="24" spans="1:36" s="28" customFormat="1" ht="23.25" customHeight="1" thickBot="1" x14ac:dyDescent="0.5">
      <c r="A24" s="75"/>
      <c r="B24" s="97"/>
      <c r="C24" s="50" t="s">
        <v>7</v>
      </c>
      <c r="D24" s="42"/>
      <c r="E24" s="43" t="s">
        <v>8</v>
      </c>
      <c r="F24" s="32"/>
      <c r="G24" s="52" t="s">
        <v>9</v>
      </c>
      <c r="H24" s="32"/>
      <c r="I24" s="45" t="s">
        <v>10</v>
      </c>
      <c r="J24" s="32" t="s">
        <v>45</v>
      </c>
      <c r="K24" s="40" t="s">
        <v>11</v>
      </c>
      <c r="L24" s="32"/>
      <c r="M24" s="46"/>
      <c r="N24" s="62"/>
      <c r="O24" s="62"/>
      <c r="P24" s="62"/>
      <c r="Q24" s="27"/>
      <c r="R24" s="27"/>
      <c r="S24" s="27"/>
      <c r="T24" s="27"/>
      <c r="U24" s="27"/>
      <c r="V24" s="27"/>
      <c r="W24" s="27"/>
    </row>
    <row r="25" spans="1:36" s="28" customFormat="1" ht="15.75" customHeight="1" x14ac:dyDescent="0.4">
      <c r="A25" s="74">
        <v>9</v>
      </c>
      <c r="B25" s="96" t="s">
        <v>19</v>
      </c>
      <c r="C25" s="35"/>
      <c r="D25" s="38"/>
      <c r="E25" s="47"/>
      <c r="F25" s="38"/>
      <c r="G25" s="103" t="str">
        <f>IF(Y11="ERROR", "WAIT","GOOD")</f>
        <v>GOOD</v>
      </c>
      <c r="H25" s="38"/>
      <c r="I25" s="47"/>
      <c r="J25" s="38"/>
      <c r="K25" s="48"/>
      <c r="L25" s="38"/>
      <c r="M25" s="35"/>
      <c r="N25" s="35"/>
      <c r="O25" s="35"/>
      <c r="P25" s="35"/>
      <c r="Q25" s="27"/>
      <c r="R25" s="27"/>
      <c r="S25" s="27"/>
      <c r="T25" s="27"/>
      <c r="U25" s="27"/>
      <c r="V25" s="27"/>
      <c r="W25" s="27"/>
    </row>
    <row r="26" spans="1:36" s="28" customFormat="1" ht="51.75" customHeight="1" thickBot="1" x14ac:dyDescent="0.45">
      <c r="A26" s="75"/>
      <c r="B26" s="98"/>
      <c r="C26" s="35"/>
      <c r="D26" s="38"/>
      <c r="E26" s="35"/>
      <c r="F26" s="38"/>
      <c r="G26" s="104"/>
      <c r="H26" s="38"/>
      <c r="I26" s="35"/>
      <c r="J26" s="38"/>
      <c r="K26" s="49"/>
      <c r="L26" s="38"/>
      <c r="M26" s="35"/>
      <c r="N26" s="35"/>
      <c r="O26" s="35"/>
      <c r="P26" s="35"/>
      <c r="Q26" s="27"/>
      <c r="R26" s="27"/>
      <c r="S26" s="27"/>
      <c r="T26" s="27"/>
      <c r="U26" s="27"/>
      <c r="V26" s="27"/>
      <c r="W26" s="27"/>
      <c r="Y26" s="28" t="s">
        <v>54</v>
      </c>
    </row>
    <row r="27" spans="1:36" s="28" customFormat="1" ht="22.5" customHeight="1" thickBot="1" x14ac:dyDescent="0.5">
      <c r="A27" s="75"/>
      <c r="B27" s="97"/>
      <c r="C27" s="41" t="s">
        <v>7</v>
      </c>
      <c r="D27" s="42"/>
      <c r="E27" s="43" t="s">
        <v>8</v>
      </c>
      <c r="F27" s="32"/>
      <c r="G27" s="52" t="s">
        <v>9</v>
      </c>
      <c r="H27" s="32"/>
      <c r="I27" s="45" t="s">
        <v>10</v>
      </c>
      <c r="J27" s="32" t="s">
        <v>45</v>
      </c>
      <c r="K27" s="40" t="s">
        <v>11</v>
      </c>
      <c r="L27" s="32"/>
      <c r="M27" s="46"/>
      <c r="N27" s="62"/>
      <c r="O27" s="62"/>
      <c r="P27" s="62"/>
      <c r="Q27" s="27"/>
      <c r="R27" s="27"/>
      <c r="S27" s="27"/>
      <c r="T27" s="27"/>
      <c r="U27" s="27"/>
      <c r="V27" s="27"/>
      <c r="W27" s="27"/>
    </row>
    <row r="28" spans="1:36" s="28" customFormat="1" ht="15.75" customHeight="1" x14ac:dyDescent="0.4">
      <c r="A28" s="74">
        <v>10</v>
      </c>
      <c r="B28" s="102" t="s">
        <v>20</v>
      </c>
      <c r="C28" s="47"/>
      <c r="D28" s="38"/>
      <c r="E28" s="47"/>
      <c r="F28" s="38"/>
      <c r="G28" s="103" t="str">
        <f>IF(Y12="ERROR", "WAIT","GOOD")</f>
        <v>GOOD</v>
      </c>
      <c r="H28" s="38"/>
      <c r="I28" s="47"/>
      <c r="J28" s="38"/>
      <c r="K28" s="48"/>
      <c r="L28" s="38"/>
      <c r="M28" s="35"/>
      <c r="N28" s="35"/>
      <c r="O28" s="35"/>
      <c r="P28" s="35"/>
      <c r="Q28" s="27"/>
      <c r="R28" s="27"/>
      <c r="S28" s="27"/>
      <c r="T28" s="27"/>
      <c r="U28" s="27"/>
      <c r="V28" s="27"/>
      <c r="W28" s="27"/>
    </row>
    <row r="29" spans="1:36" s="28" customFormat="1" ht="51.75" customHeight="1" thickBot="1" x14ac:dyDescent="0.45">
      <c r="A29" s="75"/>
      <c r="B29" s="102"/>
      <c r="C29" s="35"/>
      <c r="D29" s="38"/>
      <c r="E29" s="35"/>
      <c r="F29" s="38"/>
      <c r="G29" s="104"/>
      <c r="H29" s="38"/>
      <c r="I29" s="35"/>
      <c r="J29" s="38"/>
      <c r="K29" s="49"/>
      <c r="L29" s="38"/>
      <c r="M29" s="35"/>
      <c r="N29" s="35"/>
      <c r="O29" s="35"/>
      <c r="P29" s="35"/>
      <c r="Q29" s="27"/>
      <c r="R29" s="27"/>
      <c r="S29" s="27"/>
      <c r="T29" s="27"/>
      <c r="U29" s="27"/>
      <c r="V29" s="27"/>
      <c r="W29" s="27"/>
    </row>
    <row r="30" spans="1:36" s="28" customFormat="1" ht="22.5" thickBot="1" x14ac:dyDescent="0.5">
      <c r="A30" s="72"/>
      <c r="B30" s="102"/>
      <c r="C30" s="41" t="s">
        <v>7</v>
      </c>
      <c r="D30" s="42"/>
      <c r="E30" s="51" t="s">
        <v>8</v>
      </c>
      <c r="F30" s="32"/>
      <c r="G30" s="52" t="s">
        <v>9</v>
      </c>
      <c r="H30" s="32"/>
      <c r="I30" s="45" t="s">
        <v>10</v>
      </c>
      <c r="J30" s="32" t="s">
        <v>45</v>
      </c>
      <c r="K30" s="40" t="s">
        <v>11</v>
      </c>
      <c r="L30" s="32"/>
      <c r="M30" s="46"/>
      <c r="N30" s="62"/>
      <c r="O30" s="62"/>
      <c r="P30" s="62"/>
      <c r="Q30" s="27"/>
      <c r="R30" s="27"/>
      <c r="S30" s="27"/>
      <c r="T30" s="27"/>
      <c r="U30" s="27"/>
      <c r="V30" s="27"/>
      <c r="W30" s="27"/>
    </row>
    <row r="31" spans="1:36" s="28" customFormat="1" ht="15.75" customHeight="1" x14ac:dyDescent="0.4">
      <c r="A31" s="75">
        <v>11</v>
      </c>
      <c r="B31" s="96" t="s">
        <v>21</v>
      </c>
      <c r="C31" s="47"/>
      <c r="D31" s="38"/>
      <c r="E31" s="35"/>
      <c r="F31" s="38"/>
      <c r="G31" s="103" t="str">
        <f>IF(Y13="ERROR", "WAIT","GOOD")</f>
        <v>GOOD</v>
      </c>
      <c r="H31" s="38"/>
      <c r="I31" s="47"/>
      <c r="J31" s="38"/>
      <c r="K31" s="48"/>
      <c r="L31" s="38"/>
      <c r="M31" s="35"/>
      <c r="N31" s="35"/>
      <c r="O31" s="35"/>
      <c r="P31" s="35"/>
      <c r="Q31" s="27"/>
      <c r="R31" s="27"/>
      <c r="S31" s="27"/>
      <c r="T31" s="27"/>
      <c r="U31" s="27"/>
      <c r="V31" s="27"/>
      <c r="W31" s="27"/>
    </row>
    <row r="32" spans="1:36" s="28" customFormat="1" ht="53.25" customHeight="1" thickBot="1" x14ac:dyDescent="0.45">
      <c r="A32" s="75"/>
      <c r="B32" s="98"/>
      <c r="C32" s="35"/>
      <c r="D32" s="38"/>
      <c r="E32" s="35"/>
      <c r="F32" s="38"/>
      <c r="G32" s="104"/>
      <c r="H32" s="38"/>
      <c r="I32" s="35"/>
      <c r="J32" s="38"/>
      <c r="K32" s="49"/>
      <c r="L32" s="38"/>
      <c r="M32" s="35"/>
      <c r="N32" s="35"/>
      <c r="O32" s="35"/>
      <c r="P32" s="35"/>
      <c r="Q32" s="27"/>
      <c r="R32" s="27"/>
      <c r="S32" s="27"/>
      <c r="T32" s="27"/>
      <c r="U32" s="27"/>
      <c r="V32" s="27"/>
      <c r="W32" s="27"/>
    </row>
    <row r="33" spans="1:23" s="28" customFormat="1" ht="22.5" thickBot="1" x14ac:dyDescent="0.5">
      <c r="A33" s="75"/>
      <c r="B33" s="97"/>
      <c r="C33" s="50" t="s">
        <v>7</v>
      </c>
      <c r="D33" s="42"/>
      <c r="E33" s="43" t="s">
        <v>8</v>
      </c>
      <c r="F33" s="32"/>
      <c r="G33" s="52" t="s">
        <v>9</v>
      </c>
      <c r="H33" s="32"/>
      <c r="I33" s="57" t="s">
        <v>10</v>
      </c>
      <c r="J33" s="32"/>
      <c r="K33" s="40" t="s">
        <v>11</v>
      </c>
      <c r="L33" s="32"/>
      <c r="M33" s="46"/>
      <c r="N33" s="62"/>
      <c r="O33" s="62"/>
      <c r="P33" s="62"/>
      <c r="Q33" s="27"/>
      <c r="R33" s="27"/>
      <c r="S33" s="27"/>
      <c r="T33" s="27"/>
      <c r="U33" s="27"/>
      <c r="V33" s="27"/>
      <c r="W33" s="27"/>
    </row>
    <row r="34" spans="1:23" s="28" customFormat="1" ht="34.5" customHeight="1" x14ac:dyDescent="0.4">
      <c r="A34" s="90">
        <v>12</v>
      </c>
      <c r="B34" s="102" t="s">
        <v>22</v>
      </c>
      <c r="C34" s="35"/>
      <c r="D34" s="38"/>
      <c r="E34" s="47"/>
      <c r="F34" s="38"/>
      <c r="G34" s="103" t="str">
        <f>IF(Y14="ERROR", "WAIT","GOOD")</f>
        <v>GOOD</v>
      </c>
      <c r="H34" s="38"/>
      <c r="I34" s="47"/>
      <c r="J34" s="38"/>
      <c r="K34" s="48"/>
      <c r="L34" s="38"/>
      <c r="M34" s="35"/>
      <c r="N34" s="35"/>
      <c r="O34" s="35"/>
      <c r="P34" s="35"/>
      <c r="Q34" s="27"/>
      <c r="R34" s="27"/>
      <c r="S34" s="27"/>
      <c r="T34" s="27"/>
      <c r="U34" s="27"/>
      <c r="V34" s="27"/>
      <c r="W34" s="27"/>
    </row>
    <row r="35" spans="1:23" s="28" customFormat="1" ht="20.25" customHeight="1" thickBot="1" x14ac:dyDescent="0.45">
      <c r="A35" s="75"/>
      <c r="B35" s="102"/>
      <c r="C35" s="35"/>
      <c r="D35" s="38"/>
      <c r="E35" s="35"/>
      <c r="F35" s="38"/>
      <c r="G35" s="104"/>
      <c r="H35" s="38"/>
      <c r="I35" s="35"/>
      <c r="J35" s="38"/>
      <c r="K35" s="49"/>
      <c r="L35" s="38"/>
      <c r="M35" s="35"/>
      <c r="N35" s="35"/>
      <c r="O35" s="35"/>
      <c r="P35" s="35"/>
      <c r="Q35" s="27"/>
      <c r="R35" s="27"/>
      <c r="S35" s="27"/>
      <c r="T35" s="27"/>
      <c r="U35" s="27"/>
      <c r="V35" s="27"/>
      <c r="W35" s="27"/>
    </row>
    <row r="36" spans="1:23" s="28" customFormat="1" ht="21.75" customHeight="1" thickBot="1" x14ac:dyDescent="0.5">
      <c r="A36" s="72"/>
      <c r="B36" s="102"/>
      <c r="C36" s="50" t="s">
        <v>7</v>
      </c>
      <c r="D36" s="42"/>
      <c r="E36" s="43" t="s">
        <v>8</v>
      </c>
      <c r="F36" s="32"/>
      <c r="G36" s="44" t="s">
        <v>9</v>
      </c>
      <c r="H36" s="32"/>
      <c r="I36" s="45" t="s">
        <v>10</v>
      </c>
      <c r="J36" s="32"/>
      <c r="K36" s="40" t="s">
        <v>11</v>
      </c>
      <c r="L36" s="32"/>
      <c r="M36" s="46"/>
      <c r="N36" s="62"/>
      <c r="O36" s="62"/>
      <c r="P36" s="62"/>
      <c r="Q36" s="27"/>
      <c r="R36" s="27"/>
      <c r="S36" s="27"/>
      <c r="T36" s="27"/>
      <c r="U36" s="27"/>
      <c r="V36" s="27"/>
      <c r="W36" s="27"/>
    </row>
    <row r="37" spans="1:23" s="28" customFormat="1" ht="69" customHeight="1" thickBot="1" x14ac:dyDescent="0.45">
      <c r="A37" s="75">
        <v>13</v>
      </c>
      <c r="B37" s="96" t="s">
        <v>23</v>
      </c>
      <c r="C37" s="35"/>
      <c r="D37" s="38"/>
      <c r="E37" s="47"/>
      <c r="F37" s="38"/>
      <c r="G37" s="94" t="str">
        <f>IF(Y15="ERROR", "WAIT","GOOD")</f>
        <v>GOOD</v>
      </c>
      <c r="H37" s="94"/>
      <c r="I37" s="47"/>
      <c r="J37" s="38"/>
      <c r="K37" s="48"/>
      <c r="L37" s="38"/>
      <c r="M37" s="35"/>
      <c r="N37" s="35"/>
      <c r="O37" s="35"/>
      <c r="P37" s="35"/>
      <c r="Q37" s="27"/>
      <c r="R37" s="27"/>
      <c r="S37" s="27"/>
      <c r="T37" s="27"/>
      <c r="U37" s="27"/>
      <c r="V37" s="27"/>
      <c r="W37" s="27"/>
    </row>
    <row r="38" spans="1:23" s="28" customFormat="1" ht="21.75" customHeight="1" thickBot="1" x14ac:dyDescent="0.5">
      <c r="A38" s="72"/>
      <c r="B38" s="97"/>
      <c r="C38" s="50" t="s">
        <v>7</v>
      </c>
      <c r="D38" s="42"/>
      <c r="E38" s="51" t="s">
        <v>8</v>
      </c>
      <c r="F38" s="32"/>
      <c r="G38" s="44" t="s">
        <v>9</v>
      </c>
      <c r="H38" s="32"/>
      <c r="I38" s="45" t="s">
        <v>10</v>
      </c>
      <c r="J38" s="32"/>
      <c r="K38" s="31" t="s">
        <v>11</v>
      </c>
      <c r="L38" s="32"/>
      <c r="M38" s="46"/>
      <c r="N38" s="62"/>
      <c r="O38" s="62"/>
      <c r="P38" s="62"/>
      <c r="Q38" s="27"/>
      <c r="R38" s="27"/>
      <c r="S38" s="27"/>
      <c r="T38" s="27"/>
      <c r="U38" s="27"/>
      <c r="V38" s="27"/>
      <c r="W38" s="27"/>
    </row>
    <row r="39" spans="1:23" s="28" customFormat="1" ht="47.25" customHeight="1" x14ac:dyDescent="0.4">
      <c r="A39" s="74">
        <v>14</v>
      </c>
      <c r="B39" s="96" t="s">
        <v>24</v>
      </c>
      <c r="C39" s="47"/>
      <c r="D39" s="38"/>
      <c r="E39" s="35"/>
      <c r="F39" s="38"/>
      <c r="G39" s="103" t="str">
        <f>IF(Y16="ERROR", "WAIT","GOOD")</f>
        <v>GOOD</v>
      </c>
      <c r="H39" s="38"/>
      <c r="I39" s="47"/>
      <c r="J39" s="38"/>
      <c r="K39" s="49"/>
      <c r="L39" s="38"/>
      <c r="M39" s="35"/>
      <c r="N39" s="35"/>
      <c r="O39" s="35"/>
      <c r="P39" s="35"/>
      <c r="Q39" s="27"/>
      <c r="R39" s="27"/>
      <c r="S39" s="27"/>
      <c r="T39" s="27"/>
      <c r="U39" s="27"/>
      <c r="V39" s="27"/>
      <c r="W39" s="27"/>
    </row>
    <row r="40" spans="1:23" s="28" customFormat="1" ht="27" customHeight="1" thickBot="1" x14ac:dyDescent="0.45">
      <c r="A40" s="75"/>
      <c r="B40" s="98"/>
      <c r="C40" s="35"/>
      <c r="D40" s="38"/>
      <c r="E40" s="35"/>
      <c r="F40" s="38"/>
      <c r="G40" s="104"/>
      <c r="H40" s="38"/>
      <c r="I40" s="35"/>
      <c r="J40" s="38"/>
      <c r="K40" s="49"/>
      <c r="L40" s="38"/>
      <c r="M40" s="35"/>
      <c r="N40" s="35"/>
      <c r="O40" s="35"/>
      <c r="P40" s="35"/>
      <c r="R40" s="27"/>
      <c r="S40" s="27"/>
      <c r="T40" s="27"/>
      <c r="U40" s="27"/>
      <c r="W40" s="27"/>
    </row>
    <row r="41" spans="1:23" s="28" customFormat="1" ht="19.5" customHeight="1" thickBot="1" x14ac:dyDescent="0.5">
      <c r="A41" s="72"/>
      <c r="B41" s="97"/>
      <c r="C41" s="41" t="s">
        <v>7</v>
      </c>
      <c r="D41" s="42"/>
      <c r="E41" s="51" t="s">
        <v>8</v>
      </c>
      <c r="F41" s="32"/>
      <c r="G41" s="44" t="s">
        <v>9</v>
      </c>
      <c r="H41" s="32"/>
      <c r="I41" s="57" t="s">
        <v>10</v>
      </c>
      <c r="J41" s="32"/>
      <c r="K41" s="31" t="s">
        <v>11</v>
      </c>
      <c r="L41" s="58"/>
      <c r="M41" s="46"/>
      <c r="N41" s="62"/>
      <c r="O41" s="62"/>
      <c r="P41" s="62"/>
      <c r="W41" s="27"/>
    </row>
    <row r="42" spans="1:23" s="28" customFormat="1" ht="48" customHeight="1" x14ac:dyDescent="0.4">
      <c r="A42" s="76">
        <v>15</v>
      </c>
      <c r="B42" s="96" t="s">
        <v>25</v>
      </c>
      <c r="C42" s="47"/>
      <c r="D42" s="38"/>
      <c r="E42" s="47"/>
      <c r="F42" s="38"/>
      <c r="G42" s="103" t="str">
        <f>IF(Y17="ERROR", "WAIT","GOOD")</f>
        <v>GOOD</v>
      </c>
      <c r="H42" s="38"/>
      <c r="I42" s="35"/>
      <c r="J42" s="38"/>
      <c r="K42" s="49"/>
      <c r="L42" s="38"/>
      <c r="M42" s="35"/>
      <c r="N42" s="35"/>
      <c r="O42" s="35"/>
      <c r="P42" s="35"/>
      <c r="W42" s="27"/>
    </row>
    <row r="43" spans="1:23" s="28" customFormat="1" ht="29.25" customHeight="1" thickBot="1" x14ac:dyDescent="0.45">
      <c r="A43" s="75"/>
      <c r="B43" s="98"/>
      <c r="C43" s="35"/>
      <c r="D43" s="38"/>
      <c r="E43" s="35"/>
      <c r="F43" s="38"/>
      <c r="G43" s="104"/>
      <c r="H43" s="38"/>
      <c r="I43" s="35"/>
      <c r="J43" s="38"/>
      <c r="K43" s="49"/>
      <c r="L43" s="38"/>
      <c r="M43" s="35"/>
      <c r="N43" s="35"/>
      <c r="O43" s="35"/>
      <c r="P43" s="35"/>
      <c r="W43" s="27"/>
    </row>
    <row r="44" spans="1:23" s="28" customFormat="1" ht="20.25" customHeight="1" thickBot="1" x14ac:dyDescent="0.5">
      <c r="A44" s="72"/>
      <c r="B44" s="97"/>
      <c r="C44" s="50" t="s">
        <v>7</v>
      </c>
      <c r="D44" s="42"/>
      <c r="E44" s="59" t="s">
        <v>8</v>
      </c>
      <c r="F44" s="32"/>
      <c r="G44" s="60" t="s">
        <v>9</v>
      </c>
      <c r="H44" s="30"/>
      <c r="I44" s="61" t="s">
        <v>10</v>
      </c>
      <c r="J44" s="32" t="s">
        <v>45</v>
      </c>
      <c r="K44" s="18" t="s">
        <v>11</v>
      </c>
      <c r="L44" s="58"/>
      <c r="M44" s="46"/>
      <c r="N44" s="62"/>
      <c r="O44" s="62"/>
      <c r="P44" s="62"/>
      <c r="W44" s="27"/>
    </row>
    <row r="45" spans="1:23" s="28" customFormat="1" ht="53.25" customHeight="1" thickBot="1" x14ac:dyDescent="0.45">
      <c r="A45" s="75">
        <v>16</v>
      </c>
      <c r="B45" s="96" t="s">
        <v>43</v>
      </c>
      <c r="C45" s="35"/>
      <c r="D45" s="38"/>
      <c r="E45" s="35"/>
      <c r="F45" s="38"/>
      <c r="G45" s="94" t="str">
        <f>IF(Y18="ERROR", "WAIT","GOOD")</f>
        <v>GOOD</v>
      </c>
      <c r="H45" s="94"/>
      <c r="I45" s="35"/>
      <c r="J45" s="38"/>
      <c r="K45" s="49"/>
      <c r="L45" s="38"/>
      <c r="M45" s="35"/>
      <c r="N45" s="35"/>
      <c r="O45" s="35"/>
      <c r="P45" s="35"/>
      <c r="W45" s="27"/>
    </row>
    <row r="46" spans="1:23" s="28" customFormat="1" ht="22.5" customHeight="1" thickBot="1" x14ac:dyDescent="0.5">
      <c r="A46" s="72"/>
      <c r="B46" s="97"/>
      <c r="C46" s="41" t="s">
        <v>7</v>
      </c>
      <c r="D46" s="42"/>
      <c r="E46" s="51" t="s">
        <v>8</v>
      </c>
      <c r="F46" s="32"/>
      <c r="G46" s="44" t="s">
        <v>9</v>
      </c>
      <c r="H46" s="32"/>
      <c r="I46" s="57" t="s">
        <v>10</v>
      </c>
      <c r="J46" s="32" t="s">
        <v>45</v>
      </c>
      <c r="K46" s="31" t="s">
        <v>11</v>
      </c>
      <c r="L46" s="58"/>
      <c r="M46" s="46"/>
      <c r="N46" s="62"/>
      <c r="O46" s="62"/>
      <c r="P46" s="62"/>
      <c r="W46" s="27"/>
    </row>
    <row r="47" spans="1:23" s="28" customFormat="1" ht="47.25" customHeight="1" x14ac:dyDescent="0.4">
      <c r="A47" s="74">
        <v>17</v>
      </c>
      <c r="B47" s="102" t="s">
        <v>26</v>
      </c>
      <c r="C47" s="47"/>
      <c r="D47" s="38"/>
      <c r="E47" s="62"/>
      <c r="F47" s="38"/>
      <c r="G47" s="103" t="str">
        <f>IF(Y19="ERROR", "WAIT","GOOD")</f>
        <v>GOOD</v>
      </c>
      <c r="H47" s="38"/>
      <c r="I47" s="35"/>
      <c r="J47" s="38"/>
      <c r="K47" s="49"/>
      <c r="L47" s="38"/>
      <c r="M47" s="35"/>
      <c r="N47" s="35"/>
      <c r="O47" s="35"/>
      <c r="P47" s="35"/>
      <c r="W47" s="27"/>
    </row>
    <row r="48" spans="1:23" s="28" customFormat="1" ht="22.5" thickBot="1" x14ac:dyDescent="0.45">
      <c r="A48" s="75"/>
      <c r="B48" s="102"/>
      <c r="C48" s="35"/>
      <c r="D48" s="38"/>
      <c r="E48" s="35"/>
      <c r="F48" s="38"/>
      <c r="G48" s="104"/>
      <c r="H48" s="38"/>
      <c r="I48" s="35"/>
      <c r="J48" s="38"/>
      <c r="K48" s="49"/>
      <c r="L48" s="38"/>
      <c r="M48" s="35"/>
      <c r="N48" s="35"/>
      <c r="O48" s="35"/>
      <c r="P48" s="35"/>
      <c r="W48" s="27"/>
    </row>
    <row r="49" spans="1:23" s="28" customFormat="1" ht="22.5" thickBot="1" x14ac:dyDescent="0.5">
      <c r="A49" s="75"/>
      <c r="B49" s="102"/>
      <c r="C49" s="41" t="s">
        <v>7</v>
      </c>
      <c r="D49" s="42"/>
      <c r="E49" s="43" t="s">
        <v>8</v>
      </c>
      <c r="F49" s="32"/>
      <c r="G49" s="44" t="s">
        <v>9</v>
      </c>
      <c r="H49" s="32"/>
      <c r="I49" s="45" t="s">
        <v>10</v>
      </c>
      <c r="J49" s="32"/>
      <c r="K49" s="31" t="s">
        <v>11</v>
      </c>
      <c r="L49" s="58"/>
      <c r="M49" s="46"/>
      <c r="N49" s="62"/>
      <c r="O49" s="62"/>
      <c r="P49" s="62"/>
      <c r="W49" s="27"/>
    </row>
    <row r="50" spans="1:23" s="28" customFormat="1" ht="15.75" customHeight="1" x14ac:dyDescent="0.4">
      <c r="A50" s="74">
        <v>18</v>
      </c>
      <c r="B50" s="96" t="s">
        <v>27</v>
      </c>
      <c r="C50" s="47"/>
      <c r="D50" s="38"/>
      <c r="E50" s="47"/>
      <c r="F50" s="38"/>
      <c r="G50" s="103" t="str">
        <f>IF(Y20="ERROR", "WAIT","GOOD")</f>
        <v>GOOD</v>
      </c>
      <c r="H50" s="38"/>
      <c r="I50" s="47"/>
      <c r="J50" s="38"/>
      <c r="K50" s="49"/>
      <c r="L50" s="38"/>
      <c r="M50" s="35"/>
      <c r="N50" s="35"/>
      <c r="O50" s="35"/>
      <c r="P50" s="35"/>
      <c r="W50" s="27"/>
    </row>
    <row r="51" spans="1:23" s="28" customFormat="1" ht="28.5" customHeight="1" x14ac:dyDescent="0.4">
      <c r="A51" s="75"/>
      <c r="B51" s="98"/>
      <c r="C51" s="35"/>
      <c r="D51" s="38"/>
      <c r="E51" s="35"/>
      <c r="F51" s="38"/>
      <c r="G51" s="104"/>
      <c r="H51" s="38"/>
      <c r="I51" s="35"/>
      <c r="J51" s="38"/>
      <c r="K51" s="49"/>
      <c r="L51" s="38"/>
      <c r="M51" s="35"/>
      <c r="N51" s="35"/>
      <c r="O51" s="35"/>
      <c r="P51" s="35"/>
      <c r="W51" s="27"/>
    </row>
    <row r="52" spans="1:23" s="28" customFormat="1" ht="21.75" customHeight="1" x14ac:dyDescent="0.4">
      <c r="A52" s="75"/>
      <c r="B52" s="98"/>
      <c r="C52" s="35"/>
      <c r="D52" s="38"/>
      <c r="E52" s="35"/>
      <c r="F52" s="38"/>
      <c r="G52" s="104"/>
      <c r="H52" s="38"/>
      <c r="I52" s="35"/>
      <c r="J52" s="38"/>
      <c r="K52" s="49"/>
      <c r="L52" s="38"/>
      <c r="M52" s="35"/>
      <c r="N52" s="35"/>
      <c r="O52" s="35"/>
      <c r="P52" s="35"/>
      <c r="W52" s="27"/>
    </row>
    <row r="53" spans="1:23" s="28" customFormat="1" ht="22.5" thickBot="1" x14ac:dyDescent="0.45">
      <c r="A53" s="75"/>
      <c r="B53" s="98"/>
      <c r="C53" s="35"/>
      <c r="D53" s="38"/>
      <c r="E53" s="35"/>
      <c r="F53" s="38"/>
      <c r="G53" s="104"/>
      <c r="H53" s="38"/>
      <c r="I53" s="35"/>
      <c r="J53" s="38"/>
      <c r="K53" s="49"/>
      <c r="L53" s="38"/>
      <c r="M53" s="35"/>
      <c r="N53" s="35"/>
      <c r="O53" s="35"/>
      <c r="P53" s="35"/>
      <c r="W53" s="27"/>
    </row>
    <row r="54" spans="1:23" s="28" customFormat="1" ht="22.5" thickBot="1" x14ac:dyDescent="0.5">
      <c r="A54" s="72"/>
      <c r="B54" s="98"/>
      <c r="C54" s="50" t="s">
        <v>7</v>
      </c>
      <c r="D54" s="42"/>
      <c r="E54" s="43" t="s">
        <v>8</v>
      </c>
      <c r="F54" s="32"/>
      <c r="G54" s="44" t="s">
        <v>9</v>
      </c>
      <c r="H54" s="32"/>
      <c r="I54" s="57" t="s">
        <v>10</v>
      </c>
      <c r="J54" s="32" t="s">
        <v>45</v>
      </c>
      <c r="K54" s="31" t="s">
        <v>11</v>
      </c>
      <c r="L54" s="58"/>
      <c r="M54" s="46"/>
      <c r="N54" s="62"/>
      <c r="O54" s="62"/>
      <c r="P54" s="62"/>
      <c r="W54" s="27"/>
    </row>
    <row r="55" spans="1:23" s="28" customFormat="1" ht="40.5" customHeight="1" x14ac:dyDescent="0.4">
      <c r="A55" s="75">
        <v>19</v>
      </c>
      <c r="B55" s="96" t="s">
        <v>44</v>
      </c>
      <c r="C55" s="35"/>
      <c r="D55" s="38"/>
      <c r="E55" s="47"/>
      <c r="F55" s="38"/>
      <c r="G55" s="103" t="str">
        <f>IF(Y21="ERROR", "WAIT","GOOD")</f>
        <v>GOOD</v>
      </c>
      <c r="H55" s="94"/>
      <c r="I55" s="94"/>
      <c r="J55" s="94"/>
      <c r="K55" s="49"/>
      <c r="L55" s="35"/>
      <c r="M55" s="35"/>
      <c r="N55" s="35"/>
      <c r="O55" s="35"/>
      <c r="P55" s="35"/>
      <c r="W55" s="27"/>
    </row>
    <row r="56" spans="1:23" s="28" customFormat="1" ht="22.5" customHeight="1" thickBot="1" x14ac:dyDescent="0.45">
      <c r="A56" s="75"/>
      <c r="B56" s="98"/>
      <c r="C56" s="35"/>
      <c r="D56" s="38"/>
      <c r="E56" s="35"/>
      <c r="F56" s="38"/>
      <c r="G56" s="104"/>
      <c r="H56" s="38"/>
      <c r="I56" s="35"/>
      <c r="J56" s="38"/>
      <c r="K56" s="49"/>
      <c r="L56" s="35"/>
      <c r="M56" s="35"/>
      <c r="N56" s="35"/>
      <c r="O56" s="35"/>
      <c r="P56" s="35"/>
      <c r="W56" s="27"/>
    </row>
    <row r="57" spans="1:23" s="28" customFormat="1" ht="22.5" customHeight="1" thickBot="1" x14ac:dyDescent="0.5">
      <c r="A57" s="72"/>
      <c r="B57" s="97"/>
      <c r="C57" s="50" t="s">
        <v>48</v>
      </c>
      <c r="D57" s="42"/>
      <c r="E57" s="43" t="s">
        <v>49</v>
      </c>
      <c r="F57" s="32"/>
      <c r="G57" s="52" t="s">
        <v>50</v>
      </c>
      <c r="H57" s="32"/>
      <c r="I57" s="57" t="s">
        <v>51</v>
      </c>
      <c r="J57" s="32" t="s">
        <v>45</v>
      </c>
      <c r="K57" s="40" t="s">
        <v>11</v>
      </c>
      <c r="L57" s="58"/>
      <c r="M57" s="46"/>
      <c r="N57" s="62"/>
      <c r="O57" s="62"/>
      <c r="P57" s="62"/>
      <c r="W57" s="27"/>
    </row>
    <row r="58" spans="1:23" s="28" customFormat="1" ht="21.75" customHeight="1" x14ac:dyDescent="0.4">
      <c r="A58" s="77"/>
      <c r="B58" s="66"/>
      <c r="C58" s="35"/>
      <c r="D58" s="35"/>
      <c r="E58" s="47"/>
      <c r="F58" s="35"/>
      <c r="G58" s="47"/>
      <c r="H58" s="35"/>
      <c r="I58" s="35"/>
      <c r="J58" s="35"/>
      <c r="K58" s="47"/>
      <c r="L58" s="35"/>
      <c r="M58" s="35"/>
      <c r="N58" s="35"/>
      <c r="O58" s="35"/>
      <c r="P58" s="35"/>
      <c r="W58" s="27"/>
    </row>
    <row r="59" spans="1:23" s="28" customFormat="1" ht="15.75" customHeight="1" x14ac:dyDescent="0.4">
      <c r="A59" s="106" t="str">
        <f>IF(X22&gt;15,(IF(X22&lt;17,"You are finished! To see your results, click the zombie head!","Error! Make sure you filled out the entire survey! You can only choose one response.")),"Error! Make sure you filled out the entire survey! You can only choose one response.")</f>
        <v>Error! Make sure you filled out the entire survey! You can only choose one response.</v>
      </c>
      <c r="B59" s="106"/>
      <c r="C59" s="106"/>
      <c r="D59" s="106"/>
      <c r="E59" s="106"/>
      <c r="F59" s="106"/>
      <c r="G59" s="106"/>
      <c r="H59" s="106"/>
      <c r="I59" s="106"/>
      <c r="J59" s="106"/>
      <c r="K59" s="106"/>
      <c r="L59" s="106"/>
      <c r="M59" s="35"/>
      <c r="N59" s="35"/>
      <c r="O59" s="35"/>
      <c r="P59" s="35"/>
      <c r="W59" s="27"/>
    </row>
    <row r="60" spans="1:23" s="28" customFormat="1" ht="15.75" customHeight="1" x14ac:dyDescent="0.4">
      <c r="A60" s="106"/>
      <c r="B60" s="106"/>
      <c r="C60" s="106"/>
      <c r="D60" s="106"/>
      <c r="E60" s="106"/>
      <c r="F60" s="106"/>
      <c r="G60" s="106"/>
      <c r="H60" s="106"/>
      <c r="I60" s="106"/>
      <c r="J60" s="106"/>
      <c r="K60" s="106"/>
      <c r="L60" s="106"/>
      <c r="M60" s="35"/>
      <c r="N60" s="35"/>
      <c r="O60" s="35"/>
      <c r="P60" s="35"/>
      <c r="W60" s="27"/>
    </row>
    <row r="61" spans="1:23" s="28" customFormat="1" ht="21.75" x14ac:dyDescent="0.4">
      <c r="A61" s="67"/>
      <c r="B61" s="67"/>
      <c r="C61" s="63"/>
      <c r="D61" s="63"/>
      <c r="E61" s="63"/>
      <c r="F61" s="63"/>
      <c r="G61" s="63"/>
      <c r="H61" s="63"/>
      <c r="I61" s="63"/>
      <c r="J61" s="63"/>
      <c r="K61" s="63"/>
      <c r="L61" s="63"/>
      <c r="M61" s="35"/>
      <c r="N61" s="35"/>
      <c r="O61" s="35"/>
      <c r="P61" s="35"/>
      <c r="W61" s="27"/>
    </row>
    <row r="62" spans="1:23" s="28" customFormat="1" ht="21.75" x14ac:dyDescent="0.4">
      <c r="A62" s="67"/>
      <c r="B62" s="67"/>
      <c r="C62" s="63"/>
      <c r="D62" s="63"/>
      <c r="E62" s="63"/>
      <c r="F62" s="63"/>
      <c r="G62" s="63"/>
      <c r="H62" s="63"/>
      <c r="I62" s="107" t="str">
        <f>IF(Y22&gt;0,"YOU MAY WANT TO CHECK SOME OF YOUR RESPONCES!!!!!!!!!", "CHECK YOUR RESULTS NOW!!!!!")</f>
        <v>CHECK YOUR RESULTS NOW!!!!!</v>
      </c>
      <c r="J62" s="107"/>
      <c r="K62" s="107"/>
      <c r="L62" s="63"/>
      <c r="M62" s="35"/>
      <c r="N62" s="35"/>
      <c r="O62" s="35"/>
      <c r="P62" s="35"/>
      <c r="W62" s="27"/>
    </row>
    <row r="63" spans="1:23" s="28" customFormat="1" ht="21.75" x14ac:dyDescent="0.4">
      <c r="A63" s="67"/>
      <c r="B63" s="67"/>
      <c r="C63" s="63"/>
      <c r="D63" s="63"/>
      <c r="E63" s="63"/>
      <c r="F63" s="63"/>
      <c r="G63" s="63"/>
      <c r="H63" s="63"/>
      <c r="I63" s="107"/>
      <c r="J63" s="107"/>
      <c r="K63" s="107"/>
      <c r="L63" s="63"/>
      <c r="M63" s="35"/>
      <c r="N63" s="35"/>
      <c r="O63" s="35"/>
      <c r="P63" s="35"/>
      <c r="W63" s="27"/>
    </row>
    <row r="64" spans="1:23" s="28" customFormat="1" ht="21.75" x14ac:dyDescent="0.4">
      <c r="A64" s="67"/>
      <c r="B64" s="67"/>
      <c r="C64" s="63"/>
      <c r="D64" s="63"/>
      <c r="E64" s="63"/>
      <c r="F64" s="63"/>
      <c r="G64" s="63"/>
      <c r="H64" s="63"/>
      <c r="I64" s="107"/>
      <c r="J64" s="107"/>
      <c r="K64" s="107"/>
      <c r="L64" s="63"/>
      <c r="M64" s="35"/>
      <c r="N64" s="35"/>
      <c r="O64" s="35"/>
      <c r="P64" s="35"/>
      <c r="W64" s="27"/>
    </row>
    <row r="65" spans="1:23" s="28" customFormat="1" ht="21.75" x14ac:dyDescent="0.4">
      <c r="A65" s="67"/>
      <c r="B65" s="67"/>
      <c r="C65" s="63"/>
      <c r="D65" s="63"/>
      <c r="E65" s="63"/>
      <c r="F65" s="63"/>
      <c r="G65" s="63"/>
      <c r="H65" s="63"/>
      <c r="I65" s="107"/>
      <c r="J65" s="107"/>
      <c r="K65" s="107"/>
      <c r="L65" s="63"/>
      <c r="M65" s="35"/>
      <c r="N65" s="35"/>
      <c r="O65" s="35"/>
      <c r="P65" s="35"/>
      <c r="W65" s="27"/>
    </row>
    <row r="66" spans="1:23" s="28" customFormat="1" ht="21.75" x14ac:dyDescent="0.4">
      <c r="A66" s="67"/>
      <c r="B66" s="67"/>
      <c r="C66" s="63"/>
      <c r="D66" s="63"/>
      <c r="E66" s="63"/>
      <c r="F66" s="63"/>
      <c r="G66" s="63"/>
      <c r="H66" s="63"/>
      <c r="I66" s="107"/>
      <c r="J66" s="107"/>
      <c r="K66" s="107"/>
      <c r="L66" s="63"/>
      <c r="M66" s="35"/>
      <c r="N66" s="35"/>
      <c r="O66" s="35"/>
      <c r="P66" s="35"/>
      <c r="W66" s="27"/>
    </row>
    <row r="67" spans="1:23" s="28" customFormat="1" ht="21.75" x14ac:dyDescent="0.4">
      <c r="A67" s="67"/>
      <c r="B67" s="67"/>
      <c r="C67" s="63"/>
      <c r="D67" s="63"/>
      <c r="E67" s="63"/>
      <c r="F67" s="63"/>
      <c r="G67" s="63"/>
      <c r="H67" s="63"/>
      <c r="I67" s="107"/>
      <c r="J67" s="107"/>
      <c r="K67" s="107"/>
      <c r="L67" s="63"/>
      <c r="M67" s="35"/>
      <c r="N67" s="35"/>
      <c r="O67" s="35"/>
      <c r="P67" s="35"/>
      <c r="W67" s="27"/>
    </row>
    <row r="68" spans="1:23" s="28" customFormat="1" ht="21.75" x14ac:dyDescent="0.4">
      <c r="A68" s="67"/>
      <c r="B68" s="67"/>
      <c r="C68" s="63"/>
      <c r="D68" s="63"/>
      <c r="E68" s="63"/>
      <c r="F68" s="63"/>
      <c r="G68" s="63"/>
      <c r="H68" s="63"/>
      <c r="I68" s="63"/>
      <c r="J68" s="63"/>
      <c r="K68" s="63"/>
      <c r="L68" s="63"/>
      <c r="M68" s="35"/>
      <c r="N68" s="35"/>
      <c r="O68" s="35"/>
      <c r="P68" s="35"/>
      <c r="W68" s="27"/>
    </row>
    <row r="69" spans="1:23" s="28" customFormat="1" ht="21.75" x14ac:dyDescent="0.4">
      <c r="A69" s="67"/>
      <c r="B69" s="67"/>
      <c r="C69" s="63"/>
      <c r="D69" s="63"/>
      <c r="E69" s="63"/>
      <c r="F69" s="63"/>
      <c r="G69" s="63"/>
      <c r="H69" s="63"/>
      <c r="I69" s="63"/>
      <c r="J69" s="63"/>
      <c r="K69" s="63"/>
      <c r="L69" s="63"/>
      <c r="M69" s="35"/>
      <c r="N69" s="35"/>
      <c r="O69" s="35"/>
      <c r="P69" s="35"/>
      <c r="W69" s="27"/>
    </row>
    <row r="70" spans="1:23" s="28" customFormat="1" ht="21.75" x14ac:dyDescent="0.4">
      <c r="A70" s="67"/>
      <c r="B70" s="67"/>
      <c r="C70" s="63"/>
      <c r="D70" s="63"/>
      <c r="E70" s="63"/>
      <c r="F70" s="63"/>
      <c r="G70" s="63"/>
      <c r="H70" s="63"/>
      <c r="I70" s="63"/>
      <c r="J70" s="63"/>
      <c r="K70" s="63"/>
      <c r="L70" s="63"/>
      <c r="M70" s="35"/>
      <c r="N70" s="35"/>
      <c r="O70" s="35"/>
      <c r="P70" s="35"/>
      <c r="W70" s="27"/>
    </row>
    <row r="71" spans="1:23" s="28" customFormat="1" ht="21.75" x14ac:dyDescent="0.4">
      <c r="A71" s="67"/>
      <c r="B71" s="67"/>
      <c r="C71" s="63"/>
      <c r="D71" s="63"/>
      <c r="E71" s="63"/>
      <c r="F71" s="63"/>
      <c r="G71" s="63"/>
      <c r="H71" s="63"/>
      <c r="I71" s="63"/>
      <c r="J71" s="63"/>
      <c r="K71" s="63"/>
      <c r="L71" s="63"/>
      <c r="M71" s="35"/>
      <c r="N71" s="35"/>
      <c r="O71" s="35"/>
      <c r="P71" s="35"/>
      <c r="W71" s="27"/>
    </row>
    <row r="72" spans="1:23" x14ac:dyDescent="0.25">
      <c r="A72" s="68"/>
      <c r="B72" s="68"/>
      <c r="C72" s="9"/>
      <c r="D72" s="9"/>
      <c r="E72" s="9"/>
      <c r="F72" s="9"/>
      <c r="G72" s="9"/>
      <c r="H72" s="9"/>
      <c r="I72" s="9"/>
      <c r="J72" s="9"/>
      <c r="K72" s="9"/>
      <c r="L72" s="9"/>
      <c r="M72" s="10"/>
      <c r="N72" s="10"/>
      <c r="O72" s="10"/>
      <c r="P72" s="10"/>
    </row>
    <row r="73" spans="1:23" x14ac:dyDescent="0.25">
      <c r="A73" s="68"/>
      <c r="B73" s="68"/>
      <c r="C73" s="9"/>
      <c r="D73" s="9"/>
      <c r="E73" s="9"/>
      <c r="F73" s="9"/>
      <c r="G73" s="9"/>
      <c r="H73" s="9"/>
      <c r="I73" s="9"/>
      <c r="J73" s="9"/>
      <c r="K73" s="9"/>
      <c r="L73" s="9"/>
      <c r="M73" s="10"/>
      <c r="N73" s="10"/>
      <c r="O73" s="10"/>
      <c r="P73" s="10"/>
    </row>
    <row r="74" spans="1:23" x14ac:dyDescent="0.25">
      <c r="A74" s="69"/>
      <c r="B74" s="69"/>
      <c r="C74" s="3"/>
      <c r="D74" s="3"/>
      <c r="E74" s="3"/>
      <c r="F74" s="3"/>
      <c r="G74" s="3"/>
      <c r="H74" s="3"/>
      <c r="I74" s="3"/>
      <c r="J74" s="3"/>
      <c r="K74" s="3"/>
      <c r="L74" s="3"/>
    </row>
    <row r="75" spans="1:23" x14ac:dyDescent="0.25">
      <c r="A75" s="78"/>
      <c r="B75" s="70"/>
      <c r="C75" s="2"/>
      <c r="D75" s="2"/>
      <c r="E75" s="2"/>
      <c r="F75" s="2"/>
      <c r="G75" s="2"/>
      <c r="H75" s="2"/>
      <c r="I75" s="2"/>
      <c r="J75" s="2"/>
      <c r="K75" s="2"/>
      <c r="L75" s="2"/>
    </row>
    <row r="76" spans="1:23" x14ac:dyDescent="0.25">
      <c r="A76" s="78"/>
      <c r="B76" s="70"/>
      <c r="C76" s="2"/>
      <c r="D76" s="2"/>
      <c r="E76" s="2"/>
      <c r="F76" s="2"/>
      <c r="G76" s="2"/>
      <c r="H76" s="2"/>
      <c r="I76" s="2"/>
      <c r="J76" s="2"/>
      <c r="K76" s="2"/>
      <c r="L76" s="2"/>
    </row>
    <row r="77" spans="1:23" x14ac:dyDescent="0.25">
      <c r="A77" s="78"/>
      <c r="B77" s="70"/>
      <c r="C77" s="2"/>
      <c r="D77" s="2"/>
      <c r="E77" s="2"/>
      <c r="F77" s="2"/>
      <c r="G77" s="2"/>
      <c r="H77" s="2"/>
      <c r="I77" s="2"/>
      <c r="J77" s="2"/>
      <c r="K77" s="2"/>
      <c r="L77" s="2"/>
    </row>
    <row r="78" spans="1:23" x14ac:dyDescent="0.25">
      <c r="A78" s="78"/>
      <c r="B78" s="70"/>
      <c r="C78" s="2"/>
      <c r="D78" s="2"/>
      <c r="E78" s="2"/>
      <c r="F78" s="2"/>
      <c r="G78" s="2"/>
      <c r="H78" s="2"/>
      <c r="I78" s="2"/>
      <c r="J78" s="2"/>
      <c r="K78" s="2"/>
      <c r="L78" s="2"/>
    </row>
    <row r="79" spans="1:23" x14ac:dyDescent="0.25">
      <c r="A79" s="78"/>
      <c r="B79" s="70"/>
      <c r="C79" s="2"/>
      <c r="D79" s="2"/>
      <c r="E79" s="2"/>
      <c r="F79" s="2"/>
      <c r="G79" s="2"/>
      <c r="H79" s="2"/>
      <c r="I79" s="2"/>
      <c r="J79" s="2"/>
      <c r="K79" s="2"/>
      <c r="L79" s="2"/>
    </row>
    <row r="80" spans="1:23" x14ac:dyDescent="0.25">
      <c r="A80" s="78"/>
      <c r="B80" s="70"/>
      <c r="C80" s="2"/>
      <c r="D80" s="2"/>
      <c r="E80" s="2"/>
      <c r="F80" s="2"/>
      <c r="G80" s="2"/>
      <c r="H80" s="2"/>
      <c r="I80" s="2"/>
      <c r="J80" s="2"/>
      <c r="K80" s="2"/>
      <c r="L80" s="2"/>
    </row>
    <row r="81" spans="1:12" x14ac:dyDescent="0.25">
      <c r="A81" s="78"/>
      <c r="B81" s="70"/>
      <c r="C81" s="2"/>
      <c r="D81" s="2"/>
      <c r="E81" s="2"/>
      <c r="F81" s="2"/>
      <c r="G81" s="2"/>
      <c r="H81" s="2"/>
      <c r="I81" s="2"/>
      <c r="J81" s="2"/>
      <c r="K81" s="2"/>
      <c r="L81" s="2"/>
    </row>
    <row r="82" spans="1:12" x14ac:dyDescent="0.25">
      <c r="A82" s="78"/>
      <c r="B82" s="70"/>
      <c r="C82" s="2"/>
      <c r="D82" s="2"/>
      <c r="E82" s="2"/>
      <c r="F82" s="2"/>
      <c r="G82" s="2"/>
      <c r="H82" s="2"/>
      <c r="I82" s="2"/>
      <c r="J82" s="2"/>
      <c r="K82" s="2"/>
      <c r="L82" s="2"/>
    </row>
    <row r="83" spans="1:12" x14ac:dyDescent="0.25">
      <c r="A83" s="78"/>
      <c r="B83" s="70"/>
      <c r="C83" s="2"/>
      <c r="D83" s="2"/>
      <c r="E83" s="2"/>
      <c r="F83" s="2"/>
      <c r="G83" s="2"/>
      <c r="H83" s="2"/>
      <c r="I83" s="2"/>
      <c r="J83" s="2"/>
      <c r="K83" s="2"/>
      <c r="L83" s="2"/>
    </row>
    <row r="84" spans="1:12" x14ac:dyDescent="0.25">
      <c r="A84" s="78"/>
      <c r="B84" s="70"/>
      <c r="C84" s="2"/>
      <c r="D84" s="2"/>
      <c r="E84" s="2"/>
      <c r="F84" s="2"/>
      <c r="G84" s="2"/>
      <c r="H84" s="2"/>
      <c r="I84" s="2"/>
      <c r="J84" s="2"/>
      <c r="K84" s="2"/>
      <c r="L84" s="2"/>
    </row>
    <row r="85" spans="1:12" x14ac:dyDescent="0.25">
      <c r="A85" s="78"/>
      <c r="B85" s="70"/>
      <c r="C85" s="2"/>
      <c r="D85" s="2"/>
      <c r="E85" s="2"/>
      <c r="F85" s="2"/>
      <c r="G85" s="2"/>
      <c r="H85" s="2"/>
      <c r="I85" s="2"/>
      <c r="J85" s="2"/>
      <c r="K85" s="2"/>
      <c r="L85" s="2"/>
    </row>
    <row r="86" spans="1:12" x14ac:dyDescent="0.25">
      <c r="A86" s="78"/>
      <c r="B86" s="70"/>
      <c r="C86" s="2"/>
      <c r="D86" s="2"/>
      <c r="E86" s="2"/>
      <c r="F86" s="2"/>
      <c r="G86" s="2"/>
      <c r="H86" s="2"/>
      <c r="I86" s="2"/>
      <c r="J86" s="2"/>
      <c r="K86" s="2"/>
      <c r="L86" s="2"/>
    </row>
    <row r="87" spans="1:12" x14ac:dyDescent="0.25">
      <c r="A87" s="78"/>
      <c r="B87" s="70"/>
      <c r="C87" s="2"/>
      <c r="D87" s="2"/>
      <c r="E87" s="2"/>
      <c r="F87" s="2"/>
      <c r="G87" s="2"/>
      <c r="H87" s="2"/>
      <c r="I87" s="2"/>
      <c r="J87" s="2"/>
      <c r="K87" s="2"/>
      <c r="L87" s="2"/>
    </row>
    <row r="88" spans="1:12" x14ac:dyDescent="0.25">
      <c r="A88" s="78"/>
      <c r="B88" s="70"/>
      <c r="C88" s="2"/>
      <c r="D88" s="2"/>
      <c r="E88" s="2"/>
      <c r="F88" s="2"/>
      <c r="G88" s="2"/>
      <c r="H88" s="2"/>
      <c r="I88" s="2"/>
      <c r="J88" s="2"/>
      <c r="K88" s="2"/>
      <c r="L88" s="2"/>
    </row>
    <row r="89" spans="1:12" x14ac:dyDescent="0.25">
      <c r="A89" s="78"/>
      <c r="B89" s="70"/>
      <c r="C89" s="89"/>
      <c r="D89" s="89"/>
      <c r="E89" s="89"/>
      <c r="F89" s="89"/>
      <c r="G89" s="89"/>
      <c r="H89" s="89"/>
      <c r="I89" s="89"/>
      <c r="J89" s="89"/>
      <c r="K89" s="89"/>
      <c r="L89" s="89"/>
    </row>
    <row r="90" spans="1:12" x14ac:dyDescent="0.25">
      <c r="A90" s="78"/>
      <c r="B90" s="70"/>
      <c r="C90" s="89"/>
      <c r="D90" s="89"/>
      <c r="E90" s="89"/>
      <c r="F90" s="89"/>
      <c r="G90" s="89"/>
      <c r="H90" s="89"/>
      <c r="I90" s="89"/>
      <c r="J90" s="89"/>
      <c r="K90" s="89"/>
      <c r="L90" s="89"/>
    </row>
    <row r="91" spans="1:12" x14ac:dyDescent="0.25">
      <c r="A91" s="78"/>
      <c r="B91" s="70"/>
      <c r="C91" s="89"/>
      <c r="D91" s="89"/>
      <c r="E91" s="89"/>
      <c r="F91" s="89"/>
      <c r="G91" s="89"/>
      <c r="H91" s="89"/>
      <c r="I91" s="89"/>
      <c r="J91" s="89"/>
      <c r="K91" s="89"/>
      <c r="L91" s="89"/>
    </row>
    <row r="92" spans="1:12" x14ac:dyDescent="0.25">
      <c r="A92" s="78"/>
      <c r="B92" s="70"/>
      <c r="C92" s="89"/>
      <c r="D92" s="89"/>
      <c r="E92" s="89"/>
      <c r="F92" s="89"/>
      <c r="G92" s="89"/>
      <c r="H92" s="89"/>
      <c r="I92" s="89"/>
      <c r="J92" s="89"/>
      <c r="K92" s="89"/>
      <c r="L92" s="89"/>
    </row>
    <row r="93" spans="1:12" x14ac:dyDescent="0.25">
      <c r="A93" s="78"/>
      <c r="B93" s="70"/>
      <c r="C93" s="89"/>
      <c r="D93" s="89"/>
      <c r="E93" s="89"/>
      <c r="F93" s="89"/>
      <c r="G93" s="89"/>
      <c r="H93" s="89"/>
      <c r="I93" s="89"/>
      <c r="J93" s="89"/>
      <c r="K93" s="89"/>
      <c r="L93" s="89"/>
    </row>
    <row r="94" spans="1:12" x14ac:dyDescent="0.25">
      <c r="A94" s="78"/>
      <c r="B94" s="70"/>
      <c r="C94" s="89"/>
      <c r="D94" s="89"/>
      <c r="E94" s="89"/>
      <c r="F94" s="89"/>
      <c r="G94" s="89"/>
      <c r="H94" s="89"/>
      <c r="I94" s="89"/>
      <c r="J94" s="89"/>
      <c r="K94" s="89"/>
      <c r="L94" s="89"/>
    </row>
    <row r="95" spans="1:12" x14ac:dyDescent="0.25">
      <c r="A95" s="78"/>
      <c r="B95" s="70"/>
      <c r="C95" s="89"/>
      <c r="D95" s="89"/>
      <c r="E95" s="89"/>
      <c r="F95" s="89"/>
      <c r="G95" s="89"/>
      <c r="H95" s="89"/>
      <c r="I95" s="89"/>
      <c r="J95" s="89"/>
      <c r="K95" s="89"/>
      <c r="L95" s="89"/>
    </row>
    <row r="96" spans="1:12" x14ac:dyDescent="0.25">
      <c r="A96" s="78"/>
      <c r="B96" s="70"/>
      <c r="C96" s="89"/>
      <c r="D96" s="89"/>
      <c r="E96" s="89"/>
      <c r="F96" s="89"/>
      <c r="G96" s="89"/>
      <c r="H96" s="89"/>
      <c r="I96" s="89"/>
      <c r="J96" s="89"/>
      <c r="K96" s="89"/>
      <c r="L96" s="89"/>
    </row>
    <row r="97" spans="1:12" x14ac:dyDescent="0.25">
      <c r="A97" s="78"/>
      <c r="B97" s="70"/>
      <c r="C97" s="89"/>
      <c r="D97" s="89"/>
      <c r="E97" s="89"/>
      <c r="F97" s="89"/>
      <c r="G97" s="89"/>
      <c r="H97" s="89"/>
      <c r="I97" s="89"/>
      <c r="J97" s="89"/>
      <c r="K97" s="89"/>
      <c r="L97" s="89"/>
    </row>
    <row r="98" spans="1:12" x14ac:dyDescent="0.25">
      <c r="A98" s="78"/>
      <c r="B98" s="70"/>
      <c r="C98" s="89"/>
      <c r="D98" s="89"/>
      <c r="E98" s="89"/>
      <c r="F98" s="89"/>
      <c r="G98" s="89"/>
      <c r="H98" s="89"/>
      <c r="I98" s="89"/>
      <c r="J98" s="89"/>
      <c r="K98" s="89"/>
      <c r="L98" s="89"/>
    </row>
    <row r="99" spans="1:12" x14ac:dyDescent="0.25">
      <c r="A99" s="78"/>
      <c r="B99" s="70"/>
      <c r="C99" s="89"/>
      <c r="D99" s="89"/>
      <c r="E99" s="89"/>
      <c r="F99" s="89"/>
      <c r="G99" s="89"/>
      <c r="H99" s="89"/>
      <c r="I99" s="89"/>
      <c r="J99" s="89"/>
      <c r="K99" s="89"/>
      <c r="L99" s="89"/>
    </row>
    <row r="100" spans="1:12" x14ac:dyDescent="0.25">
      <c r="A100" s="78"/>
      <c r="B100" s="70"/>
      <c r="C100" s="89"/>
      <c r="D100" s="89"/>
      <c r="E100" s="89"/>
      <c r="F100" s="89"/>
      <c r="G100" s="89"/>
      <c r="H100" s="89"/>
      <c r="I100" s="89"/>
      <c r="J100" s="89"/>
      <c r="K100" s="89"/>
      <c r="L100" s="89"/>
    </row>
    <row r="101" spans="1:12" x14ac:dyDescent="0.25">
      <c r="A101" s="78"/>
      <c r="B101" s="70"/>
      <c r="C101" s="89"/>
      <c r="D101" s="89"/>
      <c r="E101" s="89"/>
      <c r="F101" s="89"/>
      <c r="G101" s="89"/>
      <c r="H101" s="89"/>
      <c r="I101" s="89"/>
      <c r="J101" s="89"/>
      <c r="K101" s="89"/>
      <c r="L101" s="89"/>
    </row>
    <row r="102" spans="1:12" x14ac:dyDescent="0.25">
      <c r="A102" s="78"/>
      <c r="B102" s="70"/>
      <c r="C102" s="89"/>
      <c r="D102" s="89"/>
      <c r="E102" s="89"/>
      <c r="F102" s="89"/>
      <c r="G102" s="89"/>
      <c r="H102" s="89"/>
      <c r="I102" s="89"/>
      <c r="J102" s="89"/>
      <c r="K102" s="89"/>
      <c r="L102" s="89"/>
    </row>
    <row r="103" spans="1:12" x14ac:dyDescent="0.25">
      <c r="A103" s="78"/>
      <c r="B103" s="70"/>
      <c r="C103" s="89"/>
      <c r="D103" s="89"/>
      <c r="E103" s="89"/>
      <c r="F103" s="89"/>
      <c r="G103" s="89"/>
      <c r="H103" s="89"/>
      <c r="I103" s="89"/>
      <c r="J103" s="89"/>
      <c r="K103" s="89"/>
      <c r="L103" s="89"/>
    </row>
    <row r="104" spans="1:12" x14ac:dyDescent="0.25">
      <c r="A104" s="78"/>
      <c r="B104" s="70"/>
      <c r="C104" s="89"/>
      <c r="D104" s="89"/>
      <c r="E104" s="89"/>
      <c r="F104" s="89"/>
      <c r="G104" s="89"/>
      <c r="H104" s="89"/>
      <c r="I104" s="89"/>
      <c r="J104" s="89"/>
      <c r="K104" s="89"/>
      <c r="L104" s="89"/>
    </row>
    <row r="105" spans="1:12" x14ac:dyDescent="0.25">
      <c r="A105" s="78"/>
      <c r="B105" s="70"/>
      <c r="C105" s="89"/>
      <c r="D105" s="89"/>
      <c r="E105" s="89"/>
      <c r="F105" s="89"/>
      <c r="G105" s="89"/>
      <c r="H105" s="89"/>
      <c r="I105" s="89"/>
      <c r="J105" s="89"/>
      <c r="K105" s="89"/>
      <c r="L105" s="89"/>
    </row>
    <row r="106" spans="1:12" x14ac:dyDescent="0.25">
      <c r="A106" s="78"/>
      <c r="B106" s="70"/>
      <c r="C106" s="89"/>
      <c r="D106" s="89"/>
      <c r="E106" s="89"/>
      <c r="F106" s="89"/>
      <c r="G106" s="89"/>
      <c r="H106" s="89"/>
      <c r="I106" s="89"/>
      <c r="J106" s="89"/>
      <c r="K106" s="89"/>
      <c r="L106" s="89"/>
    </row>
    <row r="107" spans="1:12" x14ac:dyDescent="0.25">
      <c r="A107" s="78"/>
      <c r="B107" s="70"/>
      <c r="C107" s="89"/>
      <c r="D107" s="89"/>
      <c r="E107" s="89"/>
      <c r="F107" s="89"/>
      <c r="G107" s="89"/>
      <c r="H107" s="89"/>
      <c r="I107" s="89"/>
      <c r="J107" s="89"/>
      <c r="K107" s="89"/>
      <c r="L107" s="89"/>
    </row>
    <row r="108" spans="1:12" x14ac:dyDescent="0.25">
      <c r="A108" s="78"/>
      <c r="B108" s="70"/>
      <c r="C108" s="89"/>
      <c r="D108" s="89"/>
      <c r="E108" s="89"/>
      <c r="F108" s="89"/>
      <c r="G108" s="89"/>
      <c r="H108" s="89"/>
      <c r="I108" s="89"/>
      <c r="J108" s="89"/>
      <c r="K108" s="89"/>
      <c r="L108" s="89"/>
    </row>
    <row r="109" spans="1:12" x14ac:dyDescent="0.25">
      <c r="A109" s="78"/>
      <c r="B109" s="70"/>
      <c r="C109" s="89"/>
      <c r="D109" s="89"/>
      <c r="E109" s="89"/>
      <c r="F109" s="89"/>
      <c r="G109" s="89"/>
      <c r="H109" s="89"/>
      <c r="I109" s="89"/>
      <c r="J109" s="89"/>
      <c r="K109" s="89"/>
      <c r="L109" s="89"/>
    </row>
    <row r="110" spans="1:12" x14ac:dyDescent="0.25">
      <c r="A110" s="78"/>
      <c r="B110" s="70"/>
      <c r="C110" s="89"/>
      <c r="D110" s="89"/>
      <c r="E110" s="89"/>
      <c r="F110" s="89"/>
      <c r="G110" s="89"/>
      <c r="H110" s="89"/>
      <c r="I110" s="89"/>
      <c r="J110" s="89"/>
      <c r="K110" s="89"/>
      <c r="L110" s="89"/>
    </row>
    <row r="111" spans="1:12" x14ac:dyDescent="0.25">
      <c r="A111" s="78"/>
      <c r="B111" s="70"/>
      <c r="C111" s="89"/>
      <c r="D111" s="89"/>
      <c r="E111" s="89"/>
      <c r="F111" s="89"/>
      <c r="G111" s="89"/>
      <c r="H111" s="89"/>
      <c r="I111" s="89"/>
      <c r="J111" s="89"/>
      <c r="K111" s="89"/>
      <c r="L111" s="89"/>
    </row>
    <row r="112" spans="1:12" x14ac:dyDescent="0.25">
      <c r="A112" s="78"/>
      <c r="B112" s="70"/>
      <c r="C112" s="89"/>
      <c r="D112" s="89"/>
      <c r="E112" s="89"/>
      <c r="F112" s="89"/>
      <c r="G112" s="89"/>
      <c r="H112" s="89"/>
      <c r="I112" s="89"/>
      <c r="J112" s="89"/>
      <c r="K112" s="89"/>
      <c r="L112" s="89"/>
    </row>
    <row r="113" spans="1:12" x14ac:dyDescent="0.25">
      <c r="A113" s="78"/>
      <c r="B113" s="70"/>
      <c r="C113" s="89"/>
      <c r="D113" s="89"/>
      <c r="E113" s="89"/>
      <c r="F113" s="89"/>
      <c r="G113" s="89"/>
      <c r="H113" s="89"/>
      <c r="I113" s="89"/>
      <c r="J113" s="89"/>
      <c r="K113" s="89"/>
      <c r="L113" s="89"/>
    </row>
    <row r="114" spans="1:12" x14ac:dyDescent="0.25">
      <c r="A114" s="78"/>
      <c r="B114" s="70"/>
      <c r="C114" s="89"/>
      <c r="D114" s="89"/>
      <c r="E114" s="89"/>
      <c r="F114" s="89"/>
      <c r="G114" s="89"/>
      <c r="H114" s="89"/>
      <c r="I114" s="89"/>
      <c r="J114" s="89"/>
      <c r="K114" s="89"/>
      <c r="L114" s="89"/>
    </row>
    <row r="115" spans="1:12" x14ac:dyDescent="0.25">
      <c r="A115" s="78"/>
      <c r="B115" s="70"/>
      <c r="C115" s="89"/>
      <c r="D115" s="89"/>
      <c r="E115" s="89"/>
      <c r="F115" s="89"/>
      <c r="G115" s="89"/>
      <c r="H115" s="89"/>
      <c r="I115" s="89"/>
      <c r="J115" s="89"/>
      <c r="K115" s="89"/>
      <c r="L115" s="89"/>
    </row>
    <row r="116" spans="1:12" x14ac:dyDescent="0.25">
      <c r="A116" s="78"/>
      <c r="B116" s="70"/>
      <c r="C116" s="89"/>
      <c r="D116" s="89"/>
      <c r="E116" s="89"/>
      <c r="F116" s="89"/>
      <c r="G116" s="89"/>
      <c r="H116" s="89"/>
      <c r="I116" s="89"/>
      <c r="J116" s="89"/>
      <c r="K116" s="89"/>
      <c r="L116" s="89"/>
    </row>
    <row r="117" spans="1:12" x14ac:dyDescent="0.25">
      <c r="A117" s="78"/>
      <c r="B117" s="70"/>
      <c r="C117" s="89"/>
      <c r="D117" s="89"/>
      <c r="E117" s="89"/>
      <c r="F117" s="89"/>
      <c r="G117" s="89"/>
      <c r="H117" s="89"/>
      <c r="I117" s="89"/>
      <c r="J117" s="89"/>
      <c r="K117" s="89"/>
      <c r="L117" s="89"/>
    </row>
    <row r="118" spans="1:12" x14ac:dyDescent="0.25">
      <c r="A118" s="78"/>
      <c r="B118" s="70"/>
      <c r="C118" s="89"/>
      <c r="D118" s="89"/>
      <c r="E118" s="89"/>
      <c r="F118" s="89"/>
      <c r="G118" s="89"/>
      <c r="H118" s="89"/>
      <c r="I118" s="89"/>
      <c r="J118" s="89"/>
      <c r="K118" s="89"/>
      <c r="L118" s="89"/>
    </row>
    <row r="119" spans="1:12" x14ac:dyDescent="0.25">
      <c r="A119" s="78"/>
      <c r="B119" s="70"/>
      <c r="C119" s="89"/>
      <c r="D119" s="89"/>
      <c r="E119" s="89"/>
      <c r="F119" s="89"/>
      <c r="G119" s="89"/>
      <c r="H119" s="89"/>
      <c r="I119" s="89"/>
      <c r="J119" s="89"/>
      <c r="K119" s="89"/>
      <c r="L119" s="89"/>
    </row>
    <row r="120" spans="1:12" x14ac:dyDescent="0.25">
      <c r="A120" s="78"/>
      <c r="B120" s="70"/>
      <c r="C120" s="89"/>
      <c r="D120" s="89"/>
      <c r="E120" s="89"/>
      <c r="F120" s="89"/>
      <c r="G120" s="89"/>
      <c r="H120" s="89"/>
      <c r="I120" s="89"/>
      <c r="J120" s="89"/>
      <c r="K120" s="89"/>
      <c r="L120" s="89"/>
    </row>
    <row r="121" spans="1:12" x14ac:dyDescent="0.25">
      <c r="A121" s="78"/>
      <c r="B121" s="70"/>
      <c r="C121" s="89"/>
      <c r="D121" s="89"/>
      <c r="E121" s="89"/>
      <c r="F121" s="89"/>
      <c r="G121" s="89"/>
      <c r="H121" s="89"/>
      <c r="I121" s="89"/>
      <c r="J121" s="89"/>
      <c r="K121" s="89"/>
      <c r="L121" s="89"/>
    </row>
    <row r="122" spans="1:12" x14ac:dyDescent="0.25">
      <c r="A122" s="78"/>
      <c r="B122" s="70"/>
      <c r="C122" s="89"/>
      <c r="D122" s="89"/>
      <c r="E122" s="89"/>
      <c r="F122" s="89"/>
      <c r="G122" s="89"/>
      <c r="H122" s="89"/>
      <c r="I122" s="89"/>
      <c r="J122" s="89"/>
      <c r="K122" s="89"/>
      <c r="L122" s="89"/>
    </row>
    <row r="123" spans="1:12" x14ac:dyDescent="0.25">
      <c r="A123" s="78"/>
      <c r="B123" s="70"/>
      <c r="C123" s="89"/>
      <c r="D123" s="89"/>
      <c r="E123" s="89"/>
      <c r="F123" s="89"/>
      <c r="G123" s="89"/>
      <c r="H123" s="89"/>
      <c r="I123" s="89"/>
      <c r="J123" s="89"/>
      <c r="K123" s="89"/>
      <c r="L123" s="89"/>
    </row>
    <row r="124" spans="1:12" x14ac:dyDescent="0.25">
      <c r="A124" s="78"/>
      <c r="B124" s="70"/>
      <c r="C124" s="89"/>
      <c r="D124" s="89"/>
      <c r="E124" s="89"/>
      <c r="F124" s="89"/>
      <c r="G124" s="89"/>
      <c r="H124" s="89"/>
      <c r="I124" s="89"/>
      <c r="J124" s="89"/>
      <c r="K124" s="89"/>
      <c r="L124" s="89"/>
    </row>
    <row r="125" spans="1:12" x14ac:dyDescent="0.25">
      <c r="A125" s="78"/>
      <c r="B125" s="70"/>
      <c r="C125" s="89"/>
      <c r="D125" s="89"/>
      <c r="E125" s="89"/>
      <c r="F125" s="89"/>
      <c r="G125" s="89"/>
      <c r="H125" s="89"/>
      <c r="I125" s="89"/>
      <c r="J125" s="89"/>
      <c r="K125" s="89"/>
      <c r="L125" s="89"/>
    </row>
    <row r="126" spans="1:12" x14ac:dyDescent="0.25">
      <c r="A126" s="78"/>
      <c r="B126" s="70"/>
      <c r="C126" s="89"/>
      <c r="D126" s="89"/>
      <c r="E126" s="89"/>
      <c r="F126" s="89"/>
      <c r="G126" s="89"/>
      <c r="H126" s="89"/>
      <c r="I126" s="89"/>
      <c r="J126" s="89"/>
      <c r="K126" s="89"/>
      <c r="L126" s="89"/>
    </row>
    <row r="127" spans="1:12" x14ac:dyDescent="0.25">
      <c r="A127" s="78"/>
      <c r="B127" s="70"/>
      <c r="C127" s="89"/>
      <c r="D127" s="89"/>
      <c r="E127" s="89"/>
      <c r="F127" s="89"/>
      <c r="G127" s="89"/>
      <c r="H127" s="89"/>
      <c r="I127" s="89"/>
      <c r="J127" s="89"/>
      <c r="K127" s="89"/>
      <c r="L127" s="89"/>
    </row>
    <row r="128" spans="1:12" x14ac:dyDescent="0.25">
      <c r="A128" s="78"/>
      <c r="B128" s="70"/>
      <c r="C128" s="89"/>
      <c r="D128" s="89"/>
      <c r="E128" s="89"/>
      <c r="F128" s="89"/>
      <c r="G128" s="89"/>
      <c r="H128" s="89"/>
      <c r="I128" s="89"/>
      <c r="J128" s="89"/>
      <c r="K128" s="89"/>
      <c r="L128" s="89"/>
    </row>
    <row r="129" spans="1:12" x14ac:dyDescent="0.25">
      <c r="A129" s="78"/>
      <c r="B129" s="70"/>
      <c r="C129" s="89"/>
      <c r="D129" s="89"/>
      <c r="E129" s="89"/>
      <c r="F129" s="89"/>
      <c r="G129" s="89"/>
      <c r="H129" s="89"/>
      <c r="I129" s="89"/>
      <c r="J129" s="89"/>
      <c r="K129" s="89"/>
      <c r="L129" s="89"/>
    </row>
    <row r="130" spans="1:12" x14ac:dyDescent="0.25">
      <c r="A130" s="78"/>
      <c r="B130" s="70"/>
      <c r="C130" s="89"/>
      <c r="D130" s="89"/>
      <c r="E130" s="89"/>
      <c r="F130" s="89"/>
      <c r="G130" s="89"/>
      <c r="H130" s="89"/>
      <c r="I130" s="89"/>
      <c r="J130" s="89"/>
      <c r="K130" s="89"/>
      <c r="L130" s="89"/>
    </row>
    <row r="131" spans="1:12" x14ac:dyDescent="0.25">
      <c r="A131" s="78"/>
      <c r="B131" s="70"/>
      <c r="C131" s="89"/>
      <c r="D131" s="89"/>
      <c r="E131" s="89"/>
      <c r="F131" s="89"/>
      <c r="G131" s="89"/>
      <c r="H131" s="89"/>
      <c r="I131" s="89"/>
      <c r="J131" s="89"/>
      <c r="K131" s="89"/>
      <c r="L131" s="89"/>
    </row>
    <row r="132" spans="1:12" x14ac:dyDescent="0.25">
      <c r="A132" s="78"/>
      <c r="B132" s="70"/>
      <c r="C132" s="89"/>
      <c r="D132" s="89"/>
      <c r="E132" s="89"/>
      <c r="F132" s="89"/>
      <c r="G132" s="89"/>
      <c r="H132" s="89"/>
      <c r="I132" s="89"/>
      <c r="J132" s="89"/>
      <c r="K132" s="89"/>
      <c r="L132" s="89"/>
    </row>
    <row r="133" spans="1:12" x14ac:dyDescent="0.25">
      <c r="A133" s="78"/>
      <c r="B133" s="70"/>
      <c r="C133" s="89"/>
      <c r="D133" s="89"/>
      <c r="E133" s="89"/>
      <c r="F133" s="89"/>
      <c r="G133" s="89"/>
      <c r="H133" s="89"/>
      <c r="I133" s="89"/>
      <c r="J133" s="89"/>
      <c r="K133" s="89"/>
      <c r="L133" s="89"/>
    </row>
    <row r="134" spans="1:12" x14ac:dyDescent="0.25">
      <c r="A134" s="78"/>
      <c r="B134" s="70"/>
      <c r="C134" s="89"/>
      <c r="D134" s="89"/>
      <c r="E134" s="89"/>
      <c r="F134" s="89"/>
      <c r="G134" s="89"/>
      <c r="H134" s="89"/>
      <c r="I134" s="89"/>
      <c r="J134" s="89"/>
      <c r="K134" s="89"/>
      <c r="L134" s="89"/>
    </row>
    <row r="135" spans="1:12" x14ac:dyDescent="0.25">
      <c r="A135" s="78"/>
      <c r="B135" s="70"/>
      <c r="C135" s="89"/>
      <c r="D135" s="89"/>
      <c r="E135" s="89"/>
      <c r="F135" s="89"/>
      <c r="G135" s="89"/>
      <c r="H135" s="89"/>
      <c r="I135" s="89"/>
      <c r="J135" s="89"/>
      <c r="K135" s="89"/>
      <c r="L135" s="89"/>
    </row>
    <row r="136" spans="1:12" x14ac:dyDescent="0.25">
      <c r="A136" s="78"/>
      <c r="B136" s="70"/>
      <c r="C136" s="89"/>
      <c r="D136" s="89"/>
      <c r="E136" s="89"/>
      <c r="F136" s="89"/>
      <c r="G136" s="89"/>
      <c r="H136" s="89"/>
      <c r="I136" s="89"/>
      <c r="J136" s="89"/>
      <c r="K136" s="89"/>
      <c r="L136" s="89"/>
    </row>
    <row r="137" spans="1:12" x14ac:dyDescent="0.25">
      <c r="A137" s="78"/>
      <c r="B137" s="70"/>
      <c r="C137" s="89"/>
      <c r="D137" s="89"/>
      <c r="E137" s="89"/>
      <c r="F137" s="89"/>
      <c r="G137" s="89"/>
      <c r="H137" s="89"/>
      <c r="I137" s="89"/>
      <c r="J137" s="89"/>
      <c r="K137" s="89"/>
      <c r="L137" s="89"/>
    </row>
    <row r="138" spans="1:12" x14ac:dyDescent="0.25">
      <c r="A138" s="78"/>
      <c r="B138" s="70"/>
      <c r="C138" s="89"/>
      <c r="D138" s="89"/>
      <c r="E138" s="89"/>
      <c r="F138" s="89"/>
      <c r="G138" s="89"/>
      <c r="H138" s="89"/>
      <c r="I138" s="89"/>
      <c r="J138" s="89"/>
      <c r="K138" s="89"/>
      <c r="L138" s="89"/>
    </row>
    <row r="139" spans="1:12" x14ac:dyDescent="0.25">
      <c r="A139" s="78"/>
      <c r="B139" s="70"/>
      <c r="C139" s="89"/>
      <c r="D139" s="89"/>
      <c r="E139" s="89"/>
      <c r="F139" s="89"/>
      <c r="G139" s="89"/>
      <c r="H139" s="89"/>
      <c r="I139" s="89"/>
      <c r="J139" s="89"/>
      <c r="K139" s="89"/>
      <c r="L139" s="89"/>
    </row>
    <row r="140" spans="1:12" x14ac:dyDescent="0.25">
      <c r="A140" s="78"/>
      <c r="B140" s="70"/>
      <c r="C140" s="89"/>
      <c r="D140" s="89"/>
      <c r="E140" s="89"/>
      <c r="F140" s="89"/>
      <c r="G140" s="89"/>
      <c r="H140" s="89"/>
      <c r="I140" s="89"/>
      <c r="J140" s="89"/>
      <c r="K140" s="89"/>
      <c r="L140" s="89"/>
    </row>
    <row r="141" spans="1:12" x14ac:dyDescent="0.25">
      <c r="A141" s="78"/>
      <c r="B141" s="70"/>
      <c r="C141" s="89"/>
      <c r="D141" s="89"/>
      <c r="E141" s="89"/>
      <c r="F141" s="89"/>
      <c r="G141" s="89"/>
      <c r="H141" s="89"/>
      <c r="I141" s="89"/>
      <c r="J141" s="89"/>
      <c r="K141" s="89"/>
      <c r="L141" s="89"/>
    </row>
    <row r="142" spans="1:12" x14ac:dyDescent="0.25">
      <c r="A142" s="78"/>
      <c r="B142" s="70"/>
      <c r="C142" s="89"/>
      <c r="D142" s="89"/>
      <c r="E142" s="89"/>
      <c r="F142" s="89"/>
      <c r="G142" s="89"/>
      <c r="H142" s="89"/>
      <c r="I142" s="89"/>
      <c r="J142" s="89"/>
      <c r="K142" s="89"/>
      <c r="L142" s="89"/>
    </row>
    <row r="143" spans="1:12" x14ac:dyDescent="0.25">
      <c r="A143" s="78"/>
      <c r="B143" s="70"/>
      <c r="C143" s="89"/>
      <c r="D143" s="89"/>
      <c r="E143" s="89"/>
      <c r="F143" s="89"/>
      <c r="G143" s="89"/>
      <c r="H143" s="89"/>
      <c r="I143" s="89"/>
      <c r="J143" s="89"/>
      <c r="K143" s="89"/>
      <c r="L143" s="89"/>
    </row>
    <row r="144" spans="1:12" x14ac:dyDescent="0.25">
      <c r="A144" s="78"/>
      <c r="B144" s="70"/>
      <c r="C144" s="89"/>
      <c r="D144" s="89"/>
      <c r="E144" s="89"/>
      <c r="F144" s="89"/>
      <c r="G144" s="89"/>
      <c r="H144" s="89"/>
      <c r="I144" s="89"/>
      <c r="J144" s="89"/>
      <c r="K144" s="89"/>
      <c r="L144" s="89"/>
    </row>
    <row r="145" spans="1:12" x14ac:dyDescent="0.25">
      <c r="A145" s="78"/>
      <c r="B145" s="70"/>
      <c r="C145" s="89"/>
      <c r="D145" s="89"/>
      <c r="E145" s="89"/>
      <c r="F145" s="89"/>
      <c r="G145" s="89"/>
      <c r="H145" s="89"/>
      <c r="I145" s="89"/>
      <c r="J145" s="89"/>
      <c r="K145" s="89"/>
      <c r="L145" s="89"/>
    </row>
    <row r="146" spans="1:12" x14ac:dyDescent="0.25">
      <c r="A146" s="78"/>
      <c r="B146" s="70"/>
      <c r="C146" s="89"/>
      <c r="D146" s="89"/>
      <c r="E146" s="89"/>
      <c r="F146" s="89"/>
      <c r="G146" s="89"/>
      <c r="H146" s="89"/>
      <c r="I146" s="89"/>
      <c r="J146" s="89"/>
      <c r="K146" s="89"/>
      <c r="L146" s="89"/>
    </row>
    <row r="147" spans="1:12" x14ac:dyDescent="0.25">
      <c r="A147" s="78"/>
      <c r="B147" s="70"/>
      <c r="C147" s="89"/>
      <c r="D147" s="89"/>
      <c r="E147" s="89"/>
      <c r="F147" s="89"/>
      <c r="G147" s="89"/>
      <c r="H147" s="89"/>
      <c r="I147" s="89"/>
      <c r="J147" s="89"/>
      <c r="K147" s="89"/>
      <c r="L147" s="89"/>
    </row>
    <row r="148" spans="1:12" x14ac:dyDescent="0.25">
      <c r="A148" s="78"/>
      <c r="B148" s="70"/>
      <c r="C148" s="89"/>
      <c r="D148" s="89"/>
      <c r="E148" s="89"/>
      <c r="F148" s="89"/>
      <c r="G148" s="89"/>
      <c r="H148" s="89"/>
      <c r="I148" s="89"/>
      <c r="J148" s="89"/>
      <c r="K148" s="89"/>
      <c r="L148" s="89"/>
    </row>
    <row r="149" spans="1:12" x14ac:dyDescent="0.25">
      <c r="A149" s="78"/>
      <c r="B149" s="70"/>
      <c r="C149" s="89"/>
      <c r="D149" s="89"/>
      <c r="E149" s="89"/>
      <c r="F149" s="89"/>
      <c r="G149" s="89"/>
      <c r="H149" s="89"/>
      <c r="I149" s="89"/>
      <c r="J149" s="89"/>
      <c r="K149" s="89"/>
      <c r="L149" s="89"/>
    </row>
    <row r="150" spans="1:12" x14ac:dyDescent="0.25">
      <c r="A150" s="78"/>
      <c r="B150" s="70"/>
      <c r="C150" s="89"/>
      <c r="D150" s="89"/>
      <c r="E150" s="89"/>
      <c r="F150" s="89"/>
      <c r="G150" s="89"/>
      <c r="H150" s="89"/>
      <c r="I150" s="89"/>
      <c r="J150" s="89"/>
      <c r="K150" s="89"/>
      <c r="L150" s="89"/>
    </row>
  </sheetData>
  <sheetProtection sheet="1" objects="1" scenarios="1" selectLockedCells="1"/>
  <mergeCells count="35">
    <mergeCell ref="I62:K67"/>
    <mergeCell ref="G13:G14"/>
    <mergeCell ref="G17:G18"/>
    <mergeCell ref="A5:L5"/>
    <mergeCell ref="A6:L6"/>
    <mergeCell ref="G47:G48"/>
    <mergeCell ref="G50:G53"/>
    <mergeCell ref="G55:G56"/>
    <mergeCell ref="A1:M4"/>
    <mergeCell ref="A59:L60"/>
    <mergeCell ref="B55:B57"/>
    <mergeCell ref="B42:B44"/>
    <mergeCell ref="B45:B46"/>
    <mergeCell ref="B47:B49"/>
    <mergeCell ref="B50:B54"/>
    <mergeCell ref="G25:G26"/>
    <mergeCell ref="G28:G29"/>
    <mergeCell ref="G31:G32"/>
    <mergeCell ref="G34:G35"/>
    <mergeCell ref="G39:G40"/>
    <mergeCell ref="G42:G43"/>
    <mergeCell ref="Z12:AA12"/>
    <mergeCell ref="B37:B38"/>
    <mergeCell ref="B39:B41"/>
    <mergeCell ref="B20:B21"/>
    <mergeCell ref="G9:L9"/>
    <mergeCell ref="B25:B27"/>
    <mergeCell ref="B28:B30"/>
    <mergeCell ref="B31:B33"/>
    <mergeCell ref="B34:B36"/>
    <mergeCell ref="B10:B12"/>
    <mergeCell ref="B13:B15"/>
    <mergeCell ref="B16:B19"/>
    <mergeCell ref="B22:B24"/>
    <mergeCell ref="G22:G23"/>
  </mergeCells>
  <pageMargins left="0.25" right="0.25" top="0.5" bottom="0.5" header="0" footer="0"/>
  <pageSetup scale="8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S26"/>
  <sheetViews>
    <sheetView showGridLines="0" showRowColHeaders="0" zoomScale="130" zoomScaleNormal="130" workbookViewId="0">
      <selection activeCell="K12" sqref="K12"/>
    </sheetView>
  </sheetViews>
  <sheetFormatPr defaultRowHeight="15" x14ac:dyDescent="0.25"/>
  <cols>
    <col min="1" max="1" width="2.7109375" style="2" customWidth="1"/>
    <col min="2" max="2" width="14.85546875" customWidth="1"/>
    <col min="4" max="4" width="6.140625" customWidth="1"/>
    <col min="5" max="5" width="5.85546875" customWidth="1"/>
    <col min="6" max="6" width="2.140625" customWidth="1"/>
    <col min="7" max="7" width="18.5703125" customWidth="1"/>
    <col min="8" max="8" width="5.5703125" customWidth="1"/>
    <col min="9" max="9" width="3.140625" customWidth="1"/>
    <col min="10" max="10" width="5.28515625" customWidth="1"/>
    <col min="11" max="11" width="11.140625" customWidth="1"/>
    <col min="12" max="12" width="5.7109375" customWidth="1"/>
  </cols>
  <sheetData>
    <row r="1" spans="2:19" ht="15" customHeight="1" x14ac:dyDescent="0.25">
      <c r="B1" s="6"/>
      <c r="C1" s="6"/>
      <c r="D1" s="6"/>
      <c r="E1" s="6"/>
      <c r="F1" s="6"/>
      <c r="G1" s="6"/>
      <c r="H1" s="6"/>
      <c r="I1" s="6"/>
      <c r="J1" s="6"/>
      <c r="K1" s="6"/>
      <c r="L1" s="6"/>
      <c r="M1" s="6"/>
      <c r="N1" s="6"/>
      <c r="O1" s="6"/>
      <c r="P1" s="6"/>
      <c r="Q1" s="6"/>
      <c r="R1" s="6"/>
      <c r="S1" s="6"/>
    </row>
    <row r="2" spans="2:19" ht="33.75" customHeight="1" x14ac:dyDescent="0.4">
      <c r="B2" s="113" t="s">
        <v>34</v>
      </c>
      <c r="C2" s="113"/>
      <c r="D2" s="113"/>
      <c r="E2" s="113"/>
      <c r="F2" s="113"/>
      <c r="G2" s="113"/>
      <c r="H2" s="113"/>
      <c r="I2" s="13"/>
      <c r="J2" s="114" t="s">
        <v>37</v>
      </c>
      <c r="K2" s="114"/>
      <c r="L2" s="114"/>
      <c r="M2" s="115" t="str">
        <f>IF(G4&lt;33,"Human.",(IF(G4&lt;53,"Bitten/Scratched.",(IF(G4&lt;65,"Zombie.")))))</f>
        <v>Human.</v>
      </c>
      <c r="N2" s="115"/>
      <c r="O2" s="115"/>
      <c r="P2" s="115"/>
      <c r="Q2" s="115"/>
      <c r="R2" s="115"/>
      <c r="S2" s="5"/>
    </row>
    <row r="3" spans="2:19" ht="24" customHeight="1" x14ac:dyDescent="0.4">
      <c r="B3" s="113"/>
      <c r="C3" s="113"/>
      <c r="D3" s="113"/>
      <c r="E3" s="113"/>
      <c r="F3" s="113"/>
      <c r="G3" s="113"/>
      <c r="H3" s="113"/>
      <c r="I3" s="13"/>
      <c r="J3" s="114"/>
      <c r="K3" s="114"/>
      <c r="L3" s="114"/>
      <c r="M3" s="115"/>
      <c r="N3" s="115"/>
      <c r="O3" s="115"/>
      <c r="P3" s="115"/>
      <c r="Q3" s="115"/>
      <c r="R3" s="115"/>
      <c r="S3" s="5"/>
    </row>
    <row r="4" spans="2:19" ht="33.75" customHeight="1" x14ac:dyDescent="0.4">
      <c r="B4" s="16" t="s">
        <v>35</v>
      </c>
      <c r="C4" s="14"/>
      <c r="D4" s="14"/>
      <c r="E4" s="14"/>
      <c r="F4" s="14"/>
      <c r="G4" s="15">
        <f>'Zombie or not!'!S22</f>
        <v>0</v>
      </c>
      <c r="H4" s="17" t="s">
        <v>36</v>
      </c>
      <c r="I4" s="13"/>
      <c r="J4" s="114"/>
      <c r="K4" s="114"/>
      <c r="L4" s="114"/>
      <c r="M4" s="115"/>
      <c r="N4" s="115"/>
      <c r="O4" s="115"/>
      <c r="P4" s="115"/>
      <c r="Q4" s="115"/>
      <c r="R4" s="115"/>
      <c r="S4" s="6"/>
    </row>
    <row r="5" spans="2:19" ht="12" customHeight="1" x14ac:dyDescent="0.25">
      <c r="B5" s="7"/>
      <c r="C5" s="7"/>
      <c r="D5" s="7"/>
      <c r="E5" s="7"/>
      <c r="F5" s="8"/>
      <c r="G5" s="8"/>
      <c r="H5" s="8"/>
      <c r="I5" s="8"/>
      <c r="J5" s="8"/>
      <c r="K5" s="8"/>
      <c r="L5" s="8"/>
      <c r="M5" s="7"/>
      <c r="N5" s="7"/>
      <c r="O5" s="7"/>
      <c r="P5" s="7"/>
      <c r="Q5" s="7"/>
      <c r="R5" s="7"/>
      <c r="S5" s="7"/>
    </row>
    <row r="6" spans="2:19" ht="33.75" customHeight="1" x14ac:dyDescent="0.25">
      <c r="B6" s="116" t="str">
        <f>IF(M2="Human.","You are an average technology user.",(IF(M2="Bitten/Scratched.","You are experiencing occasional or frequent problems because of technology. You should consider their full impact on your life.",(IF(M2="Zombie.","Your technology usage is causing significant problems in your life. You should evaluate the impact of technology on your life and address the problems directly caused by your technology usage.")))))</f>
        <v>You are an average technology user.</v>
      </c>
      <c r="C6" s="116"/>
      <c r="D6" s="116"/>
      <c r="E6" s="116"/>
      <c r="F6" s="116"/>
      <c r="G6" s="116"/>
      <c r="H6" s="116"/>
      <c r="I6" s="116"/>
      <c r="J6" s="116"/>
      <c r="K6" s="116"/>
      <c r="L6" s="116"/>
      <c r="M6" s="116"/>
      <c r="N6" s="116"/>
      <c r="O6" s="116"/>
      <c r="P6" s="116"/>
      <c r="Q6" s="116"/>
      <c r="R6" s="116"/>
      <c r="S6" s="7"/>
    </row>
    <row r="7" spans="2:19" ht="30" customHeight="1" x14ac:dyDescent="0.25">
      <c r="B7" s="116"/>
      <c r="C7" s="116"/>
      <c r="D7" s="116"/>
      <c r="E7" s="116"/>
      <c r="F7" s="116"/>
      <c r="G7" s="116"/>
      <c r="H7" s="116"/>
      <c r="I7" s="116"/>
      <c r="J7" s="116"/>
      <c r="K7" s="116"/>
      <c r="L7" s="116"/>
      <c r="M7" s="116"/>
      <c r="N7" s="116"/>
      <c r="O7" s="116"/>
      <c r="P7" s="116"/>
      <c r="Q7" s="116"/>
      <c r="R7" s="116"/>
      <c r="S7" s="7"/>
    </row>
    <row r="8" spans="2:19" ht="12" customHeight="1" x14ac:dyDescent="0.25">
      <c r="B8" s="116"/>
      <c r="C8" s="116"/>
      <c r="D8" s="116"/>
      <c r="E8" s="116"/>
      <c r="F8" s="116"/>
      <c r="G8" s="116"/>
      <c r="H8" s="116"/>
      <c r="I8" s="116"/>
      <c r="J8" s="116"/>
      <c r="K8" s="116"/>
      <c r="L8" s="116"/>
      <c r="M8" s="116"/>
      <c r="N8" s="116"/>
      <c r="O8" s="116"/>
      <c r="P8" s="116"/>
      <c r="Q8" s="116"/>
      <c r="R8" s="116"/>
      <c r="S8" s="7"/>
    </row>
    <row r="9" spans="2:19" ht="30" customHeight="1" x14ac:dyDescent="0.25">
      <c r="B9" s="116"/>
      <c r="C9" s="116"/>
      <c r="D9" s="116"/>
      <c r="E9" s="116"/>
      <c r="F9" s="116"/>
      <c r="G9" s="116"/>
      <c r="H9" s="116"/>
      <c r="I9" s="116"/>
      <c r="J9" s="116"/>
      <c r="K9" s="116"/>
      <c r="L9" s="116"/>
      <c r="M9" s="116"/>
      <c r="N9" s="116"/>
      <c r="O9" s="116"/>
      <c r="P9" s="116"/>
      <c r="Q9" s="116"/>
      <c r="R9" s="116"/>
      <c r="S9" s="7"/>
    </row>
    <row r="10" spans="2:19" ht="18.75" customHeight="1" x14ac:dyDescent="0.25">
      <c r="B10" s="7"/>
      <c r="C10" s="7"/>
      <c r="D10" s="7"/>
      <c r="E10" s="2"/>
      <c r="F10" s="7"/>
      <c r="G10" s="112" t="s">
        <v>52</v>
      </c>
      <c r="H10" s="112"/>
      <c r="I10" s="112"/>
      <c r="J10" s="112"/>
      <c r="K10" s="112"/>
      <c r="L10" s="112"/>
      <c r="M10" s="112"/>
      <c r="N10" s="7"/>
      <c r="O10" s="7"/>
      <c r="P10" s="7"/>
      <c r="Q10" s="7"/>
      <c r="R10" s="7"/>
      <c r="S10" s="7"/>
    </row>
    <row r="11" spans="2:19" ht="30" customHeight="1" x14ac:dyDescent="0.25">
      <c r="B11" s="80"/>
      <c r="C11" s="80"/>
      <c r="D11" s="80"/>
      <c r="E11" s="80"/>
      <c r="F11" s="80"/>
      <c r="G11" s="80"/>
      <c r="H11" s="80"/>
      <c r="I11" s="80"/>
      <c r="J11" s="80"/>
      <c r="K11" s="80"/>
      <c r="L11" s="80"/>
      <c r="M11" s="80"/>
      <c r="N11" s="80"/>
      <c r="O11" s="80"/>
      <c r="P11" s="80"/>
      <c r="Q11" s="80"/>
      <c r="R11" s="80"/>
      <c r="S11" s="80"/>
    </row>
    <row r="12" spans="2:19" ht="30" customHeight="1" x14ac:dyDescent="0.25">
      <c r="B12" s="80"/>
      <c r="C12" s="80"/>
      <c r="D12" s="80"/>
      <c r="E12" s="80"/>
      <c r="F12" s="80"/>
      <c r="G12" s="80"/>
      <c r="H12" s="80"/>
      <c r="I12" s="80"/>
      <c r="J12" s="80"/>
      <c r="K12" s="80"/>
      <c r="L12" s="80"/>
      <c r="M12" s="80"/>
      <c r="N12" s="80"/>
      <c r="O12" s="80"/>
      <c r="P12" s="80"/>
      <c r="Q12" s="80"/>
      <c r="R12" s="80"/>
      <c r="S12" s="80"/>
    </row>
    <row r="13" spans="2:19" ht="30" customHeight="1" x14ac:dyDescent="0.25">
      <c r="B13" s="81"/>
      <c r="C13" s="81"/>
      <c r="D13" s="81"/>
      <c r="E13" s="81"/>
      <c r="F13" s="81"/>
      <c r="G13" s="81"/>
      <c r="H13" s="81"/>
      <c r="I13" s="81"/>
      <c r="J13" s="81"/>
      <c r="K13" s="81"/>
      <c r="L13" s="81"/>
      <c r="M13" s="81"/>
      <c r="N13" s="81"/>
      <c r="O13" s="81"/>
      <c r="P13" s="81"/>
      <c r="Q13" s="81"/>
      <c r="R13" s="81"/>
      <c r="S13" s="81"/>
    </row>
    <row r="14" spans="2:19" ht="30" customHeight="1" x14ac:dyDescent="0.25">
      <c r="B14" s="81"/>
      <c r="C14" s="81"/>
      <c r="D14" s="81"/>
      <c r="E14" s="81"/>
      <c r="F14" s="81"/>
      <c r="G14" s="81"/>
      <c r="H14" s="81"/>
      <c r="I14" s="81"/>
      <c r="J14" s="81"/>
      <c r="K14" s="81"/>
      <c r="L14" s="81"/>
      <c r="M14" s="81"/>
      <c r="N14" s="81"/>
      <c r="O14" s="81"/>
      <c r="P14" s="81"/>
      <c r="Q14" s="81"/>
      <c r="R14" s="81"/>
      <c r="S14" s="81"/>
    </row>
    <row r="15" spans="2:19" ht="33.75" x14ac:dyDescent="0.25">
      <c r="B15" s="81"/>
      <c r="C15" s="81"/>
      <c r="D15" s="81"/>
      <c r="E15" s="81"/>
      <c r="F15" s="81"/>
      <c r="G15" s="81"/>
      <c r="H15" s="81"/>
      <c r="I15" s="81"/>
      <c r="J15" s="81"/>
      <c r="K15" s="81"/>
      <c r="L15" s="81"/>
      <c r="M15" s="81"/>
      <c r="N15" s="81"/>
      <c r="O15" s="81"/>
      <c r="P15" s="81"/>
      <c r="Q15" s="81"/>
      <c r="R15" s="81"/>
      <c r="S15" s="81"/>
    </row>
    <row r="16" spans="2:19" ht="33.75" x14ac:dyDescent="0.25">
      <c r="B16" s="81"/>
      <c r="C16" s="81"/>
      <c r="D16" s="81"/>
      <c r="E16" s="81"/>
      <c r="F16" s="81"/>
      <c r="G16" s="81"/>
      <c r="H16" s="81"/>
      <c r="I16" s="81"/>
      <c r="J16" s="81"/>
      <c r="K16" s="81"/>
      <c r="L16" s="81"/>
      <c r="M16" s="81"/>
      <c r="N16" s="81"/>
      <c r="O16" s="81"/>
      <c r="P16" s="81"/>
      <c r="Q16" s="81"/>
      <c r="R16" s="81"/>
      <c r="S16" s="81"/>
    </row>
    <row r="17" spans="2:19" ht="33.75" x14ac:dyDescent="0.25">
      <c r="B17" s="81"/>
      <c r="C17" s="81"/>
      <c r="D17" s="81"/>
      <c r="E17" s="81"/>
      <c r="F17" s="81"/>
      <c r="G17" s="81"/>
      <c r="H17" s="81"/>
      <c r="I17" s="81"/>
      <c r="J17" s="81"/>
      <c r="K17" s="81"/>
      <c r="L17" s="81"/>
      <c r="M17" s="81"/>
      <c r="N17" s="81"/>
      <c r="O17" s="81"/>
      <c r="P17" s="81"/>
      <c r="Q17" s="81"/>
      <c r="R17" s="81"/>
      <c r="S17" s="81"/>
    </row>
    <row r="18" spans="2:19" ht="33.75" x14ac:dyDescent="0.25">
      <c r="B18" s="81"/>
      <c r="C18" s="81"/>
      <c r="D18" s="81"/>
      <c r="E18" s="81"/>
      <c r="F18" s="81"/>
      <c r="G18" s="81"/>
      <c r="H18" s="81"/>
      <c r="I18" s="81"/>
      <c r="J18" s="81"/>
      <c r="K18" s="81"/>
      <c r="L18" s="81"/>
      <c r="M18" s="81"/>
      <c r="N18" s="81"/>
      <c r="O18" s="81"/>
      <c r="P18" s="81"/>
      <c r="Q18" s="81"/>
      <c r="R18" s="81"/>
      <c r="S18" s="81"/>
    </row>
    <row r="19" spans="2:19" ht="33.75" x14ac:dyDescent="0.25">
      <c r="B19" s="81"/>
      <c r="C19" s="81"/>
      <c r="D19" s="81"/>
      <c r="E19" s="81"/>
      <c r="F19" s="81"/>
      <c r="G19" s="81"/>
      <c r="H19" s="81"/>
      <c r="I19" s="81"/>
      <c r="J19" s="81"/>
      <c r="K19" s="81"/>
      <c r="L19" s="81"/>
      <c r="M19" s="81"/>
      <c r="N19" s="81"/>
      <c r="O19" s="81"/>
      <c r="P19" s="81"/>
      <c r="Q19" s="81"/>
      <c r="R19" s="81"/>
      <c r="S19" s="81"/>
    </row>
    <row r="20" spans="2:19" ht="33.75" x14ac:dyDescent="0.25">
      <c r="B20" s="4"/>
      <c r="C20" s="4"/>
      <c r="D20" s="4"/>
      <c r="E20" s="4"/>
      <c r="F20" s="4"/>
      <c r="G20" s="4"/>
      <c r="H20" s="4"/>
      <c r="I20" s="4"/>
      <c r="J20" s="4"/>
      <c r="K20" s="4"/>
      <c r="L20" s="4"/>
      <c r="M20" s="4"/>
      <c r="N20" s="4"/>
      <c r="O20" s="4"/>
      <c r="P20" s="4"/>
      <c r="Q20" s="4"/>
      <c r="R20" s="4"/>
      <c r="S20" s="4"/>
    </row>
    <row r="21" spans="2:19" ht="33.75" x14ac:dyDescent="0.25">
      <c r="B21" s="4"/>
      <c r="C21" s="4"/>
      <c r="D21" s="4"/>
      <c r="E21" s="4"/>
      <c r="F21" s="4"/>
      <c r="G21" s="4"/>
      <c r="H21" s="4"/>
      <c r="I21" s="4"/>
      <c r="J21" s="4"/>
      <c r="K21" s="4"/>
      <c r="L21" s="4"/>
      <c r="M21" s="4"/>
      <c r="N21" s="4"/>
      <c r="O21" s="4"/>
      <c r="P21" s="4"/>
      <c r="Q21" s="4"/>
      <c r="R21" s="4"/>
      <c r="S21" s="4"/>
    </row>
    <row r="22" spans="2:19" ht="33.75" x14ac:dyDescent="0.25">
      <c r="B22" s="4"/>
      <c r="C22" s="4"/>
      <c r="D22" s="4"/>
      <c r="E22" s="4"/>
      <c r="F22" s="4"/>
      <c r="G22" s="4"/>
      <c r="H22" s="4"/>
      <c r="I22" s="4"/>
      <c r="J22" s="4"/>
      <c r="K22" s="4"/>
      <c r="L22" s="4"/>
      <c r="M22" s="4"/>
      <c r="N22" s="4"/>
      <c r="O22" s="4"/>
      <c r="P22" s="4"/>
      <c r="Q22" s="4"/>
      <c r="R22" s="4"/>
      <c r="S22" s="4"/>
    </row>
    <row r="23" spans="2:19" ht="33.75" x14ac:dyDescent="0.25">
      <c r="B23" s="4"/>
      <c r="C23" s="4"/>
      <c r="D23" s="4"/>
      <c r="E23" s="4"/>
      <c r="F23" s="4"/>
      <c r="G23" s="4"/>
      <c r="H23" s="4"/>
      <c r="I23" s="4"/>
      <c r="J23" s="4"/>
      <c r="K23" s="4"/>
      <c r="L23" s="4"/>
      <c r="M23" s="4"/>
      <c r="N23" s="4"/>
      <c r="O23" s="4"/>
      <c r="P23" s="4"/>
      <c r="Q23" s="4"/>
      <c r="R23" s="4"/>
      <c r="S23" s="4"/>
    </row>
    <row r="24" spans="2:19" ht="33.75" x14ac:dyDescent="0.25">
      <c r="B24" s="4"/>
      <c r="C24" s="4"/>
      <c r="D24" s="4"/>
      <c r="E24" s="4"/>
      <c r="F24" s="4"/>
      <c r="G24" s="4"/>
      <c r="H24" s="4"/>
      <c r="I24" s="4"/>
      <c r="J24" s="4"/>
      <c r="K24" s="4"/>
      <c r="L24" s="4"/>
      <c r="M24" s="4"/>
      <c r="N24" s="4"/>
      <c r="O24" s="4"/>
      <c r="P24" s="4"/>
      <c r="Q24" s="4"/>
      <c r="R24" s="4"/>
      <c r="S24" s="4"/>
    </row>
    <row r="25" spans="2:19" ht="33.75" x14ac:dyDescent="0.25">
      <c r="B25" s="4"/>
      <c r="C25" s="4"/>
      <c r="D25" s="4"/>
      <c r="E25" s="4"/>
      <c r="F25" s="4"/>
      <c r="G25" s="4"/>
      <c r="H25" s="4"/>
      <c r="I25" s="4"/>
      <c r="J25" s="4"/>
      <c r="K25" s="4"/>
      <c r="L25" s="4"/>
      <c r="M25" s="4"/>
      <c r="N25" s="4"/>
      <c r="O25" s="4"/>
      <c r="P25" s="4"/>
      <c r="Q25" s="4"/>
      <c r="R25" s="4"/>
      <c r="S25" s="4"/>
    </row>
    <row r="26" spans="2:19" ht="33.75" x14ac:dyDescent="0.25">
      <c r="B26" s="4"/>
      <c r="C26" s="4"/>
      <c r="D26" s="4"/>
      <c r="E26" s="4"/>
      <c r="F26" s="4"/>
      <c r="G26" s="4"/>
      <c r="H26" s="4"/>
      <c r="I26" s="4"/>
      <c r="J26" s="4"/>
      <c r="K26" s="4"/>
      <c r="L26" s="4"/>
      <c r="M26" s="4"/>
      <c r="N26" s="4"/>
      <c r="O26" s="4"/>
      <c r="P26" s="4"/>
      <c r="Q26" s="4"/>
      <c r="R26" s="4"/>
      <c r="S26" s="4"/>
    </row>
  </sheetData>
  <sheetProtection selectLockedCells="1"/>
  <mergeCells count="5">
    <mergeCell ref="G10:M10"/>
    <mergeCell ref="B2:H3"/>
    <mergeCell ref="J2:L4"/>
    <mergeCell ref="M2:R4"/>
    <mergeCell ref="B6:R9"/>
  </mergeCells>
  <hyperlinks>
    <hyperlink ref="G10:M10" location="'Zombie or not!'!D7" display="Click here to return to survey."/>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Zombie or not!</vt:lpstr>
      <vt:lpstr>Results Page</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2013-04-11T19:29:48Z</cp:lastPrinted>
  <dcterms:created xsi:type="dcterms:W3CDTF">2013-04-08T18:41:04Z</dcterms:created>
  <dcterms:modified xsi:type="dcterms:W3CDTF">2013-05-24T05:10:04Z</dcterms:modified>
</cp:coreProperties>
</file>